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 activeTab="4"/>
  </bookViews>
  <sheets>
    <sheet name="Chart1" sheetId="4" r:id="rId1"/>
    <sheet name="2013" sheetId="1" r:id="rId2"/>
    <sheet name="2014" sheetId="2" r:id="rId3"/>
    <sheet name="2015" sheetId="3" r:id="rId4"/>
    <sheet name="2016" sheetId="5" r:id="rId5"/>
  </sheets>
  <definedNames>
    <definedName name="_xlnm.Print_Area" localSheetId="3">'2015'!$A$481:$C$515</definedName>
  </definedNames>
  <calcPr calcId="145621"/>
</workbook>
</file>

<file path=xl/calcChain.xml><?xml version="1.0" encoding="utf-8"?>
<calcChain xmlns="http://schemas.openxmlformats.org/spreadsheetml/2006/main">
  <c r="B64" i="5" l="1"/>
  <c r="B156" i="5" l="1"/>
  <c r="B146" i="5"/>
  <c r="B148" i="5" s="1"/>
  <c r="B158" i="5" l="1"/>
  <c r="B162" i="5" s="1"/>
  <c r="B163" i="5" s="1"/>
  <c r="B112" i="5" l="1"/>
  <c r="B102" i="5"/>
  <c r="B104" i="5" s="1"/>
  <c r="B114" i="5" l="1"/>
  <c r="B118" i="5" s="1"/>
  <c r="B119" i="5" s="1"/>
  <c r="B74" i="5"/>
  <c r="B66" i="5"/>
  <c r="B34" i="5"/>
  <c r="B17" i="5"/>
  <c r="B19" i="5" s="1"/>
  <c r="B76" i="5" l="1"/>
  <c r="B80" i="5" s="1"/>
  <c r="B81" i="5" s="1"/>
  <c r="B36" i="5"/>
  <c r="B41" i="5" s="1"/>
  <c r="B42" i="5" s="1"/>
  <c r="B506" i="3"/>
  <c r="B498" i="3"/>
  <c r="B500" i="3" s="1"/>
  <c r="B508" i="3" l="1"/>
  <c r="B513" i="3" s="1"/>
  <c r="B514" i="3" s="1"/>
  <c r="B466" i="3"/>
  <c r="B455" i="3"/>
  <c r="B457" i="3" s="1"/>
  <c r="B468" i="3" s="1"/>
  <c r="B473" i="3" s="1"/>
  <c r="B474" i="3" s="1"/>
  <c r="B423" i="3" l="1"/>
  <c r="B412" i="3"/>
  <c r="B414" i="3" s="1"/>
  <c r="B425" i="3" l="1"/>
  <c r="B430" i="3" s="1"/>
  <c r="B431" i="3" s="1"/>
  <c r="B384" i="3"/>
  <c r="B373" i="3"/>
  <c r="B375" i="3" s="1"/>
  <c r="B386" i="3" l="1"/>
  <c r="B391" i="3" s="1"/>
  <c r="B392" i="3" s="1"/>
  <c r="B335" i="3"/>
  <c r="B323" i="3"/>
  <c r="B325" i="3" s="1"/>
  <c r="B337" i="3" l="1"/>
  <c r="B342" i="3" s="1"/>
  <c r="B343" i="3" s="1"/>
  <c r="B293" i="3"/>
  <c r="B281" i="3"/>
  <c r="B283" i="3" s="1"/>
  <c r="B295" i="3" l="1"/>
  <c r="B300" i="3" s="1"/>
  <c r="B301" i="3" s="1"/>
  <c r="B250" i="3"/>
  <c r="B238" i="3"/>
  <c r="B240" i="3" s="1"/>
  <c r="B207" i="3"/>
  <c r="B252" i="3" l="1"/>
  <c r="B257" i="3" s="1"/>
  <c r="B258" i="3" s="1"/>
  <c r="B195" i="3"/>
  <c r="B197" i="3" s="1"/>
  <c r="B209" i="3" s="1"/>
  <c r="B214" i="3" s="1"/>
  <c r="B215" i="3" s="1"/>
  <c r="B161" i="3" l="1"/>
  <c r="B149" i="3"/>
  <c r="B151" i="3" s="1"/>
  <c r="B163" i="3" l="1"/>
  <c r="B168" i="3" s="1"/>
  <c r="B169" i="3" s="1"/>
  <c r="B105" i="3"/>
  <c r="B117" i="3" l="1"/>
  <c r="B107" i="3"/>
  <c r="B119" i="3" l="1"/>
  <c r="B124" i="3" s="1"/>
  <c r="B125" i="3" s="1"/>
  <c r="B19" i="3"/>
  <c r="B75" i="3"/>
  <c r="B64" i="3"/>
  <c r="B66" i="3" s="1"/>
  <c r="B77" i="3" l="1"/>
  <c r="B82" i="3" s="1"/>
  <c r="B83" i="3" s="1"/>
  <c r="B31" i="3"/>
  <c r="B21" i="3"/>
  <c r="B33" i="3" l="1"/>
  <c r="B38" i="3" s="1"/>
  <c r="B39" i="3" s="1"/>
  <c r="B502" i="2"/>
  <c r="B491" i="2"/>
  <c r="B493" i="2" s="1"/>
  <c r="B504" i="2" s="1"/>
  <c r="B509" i="2" s="1"/>
  <c r="B510" i="2" s="1"/>
  <c r="B448" i="2" l="1"/>
  <c r="B459" i="2" l="1"/>
  <c r="B450" i="2"/>
  <c r="B461" i="2" l="1"/>
  <c r="B466" i="2" s="1"/>
  <c r="B467" i="2" s="1"/>
  <c r="B412" i="2"/>
  <c r="B401" i="2"/>
  <c r="B403" i="2" s="1"/>
  <c r="B414" i="2" s="1"/>
  <c r="B419" i="2" s="1"/>
  <c r="B420" i="2" s="1"/>
  <c r="B373" i="2" l="1"/>
  <c r="B362" i="2"/>
  <c r="B364" i="2" s="1"/>
  <c r="B375" i="2" l="1"/>
  <c r="B380" i="2" s="1"/>
  <c r="B381" i="2" s="1"/>
  <c r="B330" i="2"/>
  <c r="B319" i="2"/>
  <c r="B321" i="2" s="1"/>
  <c r="B332" i="2" l="1"/>
  <c r="B337" i="2" s="1"/>
  <c r="B338" i="2" s="1"/>
  <c r="B289" i="2"/>
  <c r="B278" i="2"/>
  <c r="B280" i="2" s="1"/>
  <c r="B291" i="2" l="1"/>
  <c r="B296" i="2" s="1"/>
  <c r="B297" i="2" s="1"/>
  <c r="B240" i="2"/>
  <c r="B229" i="2"/>
  <c r="B231" i="2" s="1"/>
  <c r="B242" i="2" s="1"/>
  <c r="B247" i="2" s="1"/>
  <c r="B248" i="2" s="1"/>
  <c r="B202" i="2" l="1"/>
  <c r="B191" i="2"/>
  <c r="B193" i="2" s="1"/>
  <c r="B204" i="2" l="1"/>
  <c r="B209" i="2" s="1"/>
  <c r="B210" i="2" s="1"/>
  <c r="B163" i="2"/>
  <c r="B152" i="2"/>
  <c r="B154" i="2" s="1"/>
  <c r="B165" i="2" l="1"/>
  <c r="B170" i="2" s="1"/>
  <c r="B171" i="2" s="1"/>
  <c r="B118" i="2"/>
  <c r="B107" i="2"/>
  <c r="B109" i="2" s="1"/>
  <c r="B120" i="2" l="1"/>
  <c r="B125" i="2" s="1"/>
  <c r="B126" i="2" s="1"/>
  <c r="B75" i="2"/>
  <c r="B64" i="2"/>
  <c r="B66" i="2" s="1"/>
  <c r="B77" i="2" l="1"/>
  <c r="B82" i="2" s="1"/>
  <c r="B83" i="2" s="1"/>
  <c r="B300" i="1"/>
  <c r="B282" i="1"/>
  <c r="B41" i="2" l="1"/>
  <c r="B22" i="2"/>
  <c r="B24" i="2" s="1"/>
  <c r="B33" i="2" l="1"/>
  <c r="B35" i="2" s="1"/>
  <c r="B292" i="1" l="1"/>
  <c r="B284" i="1"/>
  <c r="B248" i="1"/>
  <c r="B294" i="1" l="1"/>
  <c r="B240" i="1"/>
  <c r="B250" i="1" l="1"/>
  <c r="B209" i="1"/>
  <c r="B200" i="1"/>
  <c r="B202" i="1" s="1"/>
  <c r="B211" i="1" l="1"/>
  <c r="H162" i="1"/>
  <c r="G162" i="1" l="1"/>
  <c r="F172" i="1"/>
  <c r="H164" i="1" l="1"/>
  <c r="B30" i="1"/>
  <c r="B19" i="1"/>
  <c r="B22" i="1" s="1"/>
  <c r="B168" i="1"/>
  <c r="B157" i="1"/>
  <c r="B160" i="1" s="1"/>
  <c r="B123" i="1"/>
  <c r="B109" i="1"/>
  <c r="B71" i="1"/>
  <c r="B60" i="1"/>
  <c r="B63" i="1" s="1"/>
  <c r="B32" i="1" l="1"/>
  <c r="B73" i="1"/>
  <c r="B170" i="1"/>
  <c r="B112" i="1"/>
  <c r="B125" i="1" s="1"/>
</calcChain>
</file>

<file path=xl/comments1.xml><?xml version="1.0" encoding="utf-8"?>
<comments xmlns="http://schemas.openxmlformats.org/spreadsheetml/2006/main">
  <authors>
    <author>Tamela Selmar</author>
  </authors>
  <commentList>
    <comment ref="B173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Dividend: 14.21
</t>
        </r>
      </text>
    </comment>
    <comment ref="B190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120 guest fees 60 meal fees
</t>
        </r>
      </text>
    </comment>
    <comment ref="B214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7044.06 + 5.33 
bal + dividend
</t>
        </r>
      </text>
    </comment>
    <comment ref="B253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7044.06 + 5.33 
bal + dividend
</t>
        </r>
      </text>
    </comment>
    <comment ref="B297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7044.06 + 5.33 
bal + dividend
</t>
        </r>
      </text>
    </comment>
    <comment ref="B298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Dividend $14.15
</t>
        </r>
      </text>
    </comment>
  </commentList>
</comments>
</file>

<file path=xl/comments2.xml><?xml version="1.0" encoding="utf-8"?>
<comments xmlns="http://schemas.openxmlformats.org/spreadsheetml/2006/main">
  <authors>
    <author>Tamela Selmar</author>
  </authors>
  <commentList>
    <comment ref="B38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7049.39 + 5.33 
bal + dividend
</t>
        </r>
      </text>
    </comment>
    <comment ref="B80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7049.39 + 5.33 
bal + dividend
</t>
        </r>
      </text>
    </comment>
    <comment ref="B123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7049.39 + 5.33 
bal + dividend
</t>
        </r>
      </text>
    </comment>
    <comment ref="B124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5689.30 + 14.03 dividend
</t>
        </r>
      </text>
    </comment>
    <comment ref="B168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7049.39 + 5.33 
bal + dividend
7059.94 + 5.22
</t>
        </r>
      </text>
    </comment>
    <comment ref="B169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5689.30 + 14.03 dividend
</t>
        </r>
      </text>
    </comment>
    <comment ref="B207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7049.39 + 5.33 
bal + dividend
7059.94 + 5.22
</t>
        </r>
      </text>
    </comment>
    <comment ref="B208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5689.30 + 14.03 dividend
</t>
        </r>
      </text>
    </comment>
    <comment ref="B245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7049.39 + 5.33 
bal + dividend
7059.94 + 5.22
</t>
        </r>
      </text>
    </comment>
    <comment ref="B246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5703.33 + 14.38
 dividend
</t>
        </r>
      </text>
    </comment>
    <comment ref="B294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7059.94 + 5.28
bal + dividend
</t>
        </r>
      </text>
    </comment>
    <comment ref="B295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5703.33 + 14.38
 dividend
</t>
        </r>
      </text>
    </comment>
    <comment ref="B335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7059.94 + 5.28
bal + dividend
</t>
        </r>
      </text>
    </comment>
    <comment ref="B336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5703.33 + 14.38
 dividend
</t>
        </r>
      </text>
    </comment>
    <comment ref="B378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7059.94 + 5.28
bal + dividend
</t>
        </r>
      </text>
    </comment>
    <comment ref="B379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5703.33 + 14.38
 dividend
</t>
        </r>
      </text>
    </comment>
    <comment ref="B417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7065.22 + 5.34
bal + dividend
</t>
        </r>
      </text>
    </comment>
    <comment ref="B418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5703.33 + 14.38
 dividend
</t>
        </r>
      </text>
    </comment>
    <comment ref="B464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7065.22 + 5.34
bal + dividend
</t>
        </r>
      </text>
    </comment>
    <comment ref="B465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5703.33 + 14.38
 dividend
</t>
        </r>
      </text>
    </comment>
    <comment ref="B507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7065.22 + 5.34
bal + dividend
</t>
        </r>
      </text>
    </comment>
    <comment ref="B508" authorId="0">
      <text>
        <r>
          <rPr>
            <b/>
            <sz val="9"/>
            <color indexed="81"/>
            <rFont val="Tahoma"/>
            <family val="2"/>
          </rPr>
          <t>Tamela Selmar:</t>
        </r>
        <r>
          <rPr>
            <sz val="9"/>
            <color indexed="81"/>
            <rFont val="Tahoma"/>
            <family val="2"/>
          </rPr>
          <t xml:space="preserve">
5732.12 + 14.29
 dividend
</t>
        </r>
      </text>
    </comment>
  </commentList>
</comments>
</file>

<file path=xl/sharedStrings.xml><?xml version="1.0" encoding="utf-8"?>
<sst xmlns="http://schemas.openxmlformats.org/spreadsheetml/2006/main" count="845" uniqueCount="214">
  <si>
    <t>SHRM Montgomery</t>
  </si>
  <si>
    <t>Cash Flow Statement</t>
  </si>
  <si>
    <t>Month Ending July 31, 2013</t>
  </si>
  <si>
    <t>Beginning Balance – Non Profit Maxi Checking</t>
  </si>
  <si>
    <t>Additions (Revenues):</t>
  </si>
  <si>
    <t xml:space="preserve">             Membership Dues -Renewal)      </t>
  </si>
  <si>
    <r>
      <t xml:space="preserve">           </t>
    </r>
    <r>
      <rPr>
        <i/>
        <sz val="12"/>
        <color theme="1"/>
        <rFont val="Times New Roman"/>
        <family val="1"/>
      </rPr>
      <t xml:space="preserve">                 Meals Income</t>
    </r>
  </si>
  <si>
    <t xml:space="preserve">  </t>
  </si>
  <si>
    <t>Total Deposits</t>
  </si>
  <si>
    <t>Total Revenue</t>
  </si>
  <si>
    <t>Deductions (Expenses):</t>
  </si>
  <si>
    <t>Total Expenses</t>
  </si>
  <si>
    <t>Balance</t>
  </si>
  <si>
    <t>Primary Share</t>
  </si>
  <si>
    <t xml:space="preserve">30 Month CD </t>
  </si>
  <si>
    <t xml:space="preserve">             SHRM Foundation                                                      </t>
  </si>
  <si>
    <t>Deposit Dividend</t>
  </si>
  <si>
    <t>1634 Becky Ellis  National Conference</t>
  </si>
  <si>
    <t>1633 Gourmet Services - June Meeting</t>
  </si>
  <si>
    <t>Month Ending August 31, 2013</t>
  </si>
  <si>
    <t>1635 Buffalo Rock - July Meeting</t>
  </si>
  <si>
    <t>1636 Becky Ellis - Aug Board Meeting</t>
  </si>
  <si>
    <t>1637 Capitol City Club - Social</t>
  </si>
  <si>
    <t>1639 Tara Gibson - Meal for Jeanette</t>
  </si>
  <si>
    <t>1638 Tara Gibson -  Gift Cards for Social</t>
  </si>
  <si>
    <t>Month Ending September 30, 2013</t>
  </si>
  <si>
    <t>Month Ending June 30, 2013</t>
  </si>
  <si>
    <t xml:space="preserve">                     Tara Gibson - Bd. Member</t>
  </si>
  <si>
    <t xml:space="preserve">                     Mike Polis - Bd. Member</t>
  </si>
  <si>
    <t>1641 Becky Ellis - State Council Meeting</t>
  </si>
  <si>
    <t>Dennis Butters</t>
  </si>
  <si>
    <t>Chelsea Ethridge</t>
  </si>
  <si>
    <t xml:space="preserve">Mona Martin </t>
  </si>
  <si>
    <t>Carol Purnell</t>
  </si>
  <si>
    <t>LaMonica Dudley</t>
  </si>
  <si>
    <t>Christina Benneett</t>
  </si>
  <si>
    <t>Rosland King</t>
  </si>
  <si>
    <t>refunds</t>
  </si>
  <si>
    <t>Vernice Christian</t>
  </si>
  <si>
    <t xml:space="preserve">Membership Dues -New)      </t>
  </si>
  <si>
    <t>PPchags</t>
  </si>
  <si>
    <t>Pam Chut</t>
  </si>
  <si>
    <t>Donna DeMarcus</t>
  </si>
  <si>
    <t>MFEE</t>
  </si>
  <si>
    <t>Check# 1642 Gift Card for Trisha</t>
  </si>
  <si>
    <t>Check# 1643 September Board Meeting</t>
  </si>
  <si>
    <t xml:space="preserve">                  Transferred from PayPal</t>
  </si>
  <si>
    <t>Check# 1644 Mike Polis Hill Visit</t>
  </si>
  <si>
    <t>Month Ending October 31, 2013</t>
  </si>
  <si>
    <t>Sandra Stenger</t>
  </si>
  <si>
    <t>Check #1646 October Bd Meeting</t>
  </si>
  <si>
    <t xml:space="preserve">Check #1647 August General Membership Meeting </t>
  </si>
  <si>
    <t>Check #1649  United State Post Office</t>
  </si>
  <si>
    <t>Support Payment from SHRM National</t>
  </si>
  <si>
    <t>Cynthia Thomas 2014 Renewal</t>
  </si>
  <si>
    <t>Angela Sherbine 2014 Renewal</t>
  </si>
  <si>
    <t>Jeanette Williams</t>
  </si>
  <si>
    <t>Amanda Meeks</t>
  </si>
  <si>
    <t>Meals Income</t>
  </si>
  <si>
    <t>Month Ending November 31, 2013</t>
  </si>
  <si>
    <t>Alvin Tucker</t>
  </si>
  <si>
    <t xml:space="preserve">Rich Lewis </t>
  </si>
  <si>
    <t>Check# 1651 Becky Ellis Milage - State SHRM Meeting</t>
  </si>
  <si>
    <t>Check# 1652 SHRM Foundation</t>
  </si>
  <si>
    <t>Check# 1653 Becky Ellis November Board Meeting Lunch</t>
  </si>
  <si>
    <t>Check# 1650 Catering Creations  Oct GM Meeting</t>
  </si>
  <si>
    <t>Month Ending December 31, 2013</t>
  </si>
  <si>
    <t>Shena Davis</t>
  </si>
  <si>
    <t>Month Ending January 31, 2014</t>
  </si>
  <si>
    <t xml:space="preserve">Membership Dues -Renewal)      </t>
  </si>
  <si>
    <t>PayPal</t>
  </si>
  <si>
    <t>Ck# 1660 Jackson Thornton</t>
  </si>
  <si>
    <t>Ck# 1664 Becky Ellis Leadership</t>
  </si>
  <si>
    <t>Ck# 1665 Rushton, Stakley, Johnson</t>
  </si>
  <si>
    <t>Ck# 1655 Jackson Thornton</t>
  </si>
  <si>
    <t>Total in all accounts</t>
  </si>
  <si>
    <t>Checking</t>
  </si>
  <si>
    <t>SHRM Foundation</t>
  </si>
  <si>
    <t>CK# 1654 Catering Creations (BR) Nov GM</t>
  </si>
  <si>
    <t>Ck# 1656 Becky Ellis - Leadership Conference</t>
  </si>
  <si>
    <t>CK# 1658 Secretary of State</t>
  </si>
  <si>
    <t>Ck# 1659 Judge of Probate</t>
  </si>
  <si>
    <t>Ck# 1661 Becky Ellis  - Dec Board Meeting</t>
  </si>
  <si>
    <t>Checking Account</t>
  </si>
  <si>
    <t>Total All Accounts</t>
  </si>
  <si>
    <t>Month Ending February 28, 2014</t>
  </si>
  <si>
    <t>Ck# 1666 Gourmet Services Jan GM Meeting</t>
  </si>
  <si>
    <t>Ck# 1667 Moe's Feb Bd Meeting</t>
  </si>
  <si>
    <t>Sponorship</t>
  </si>
  <si>
    <t>Check # 1672 Becky Ellis March Bd Meeting/ National Conf.</t>
  </si>
  <si>
    <t>Check # 1671 Mike Polis Hill Visit</t>
  </si>
  <si>
    <t>Check # 1669 Bonita Heartsill Feb GM Meeting</t>
  </si>
  <si>
    <t>Check # 1670  Jenny Weller - Spring Social Deposit</t>
  </si>
  <si>
    <t>14.03 dividend</t>
  </si>
  <si>
    <t>5.33 dividend</t>
  </si>
  <si>
    <t>Month Ending March 31, 2014</t>
  </si>
  <si>
    <t>Month Ending April 30, 2014</t>
  </si>
  <si>
    <t>SHRM National</t>
  </si>
  <si>
    <t>Guest fee</t>
  </si>
  <si>
    <t>New Members</t>
  </si>
  <si>
    <t>Check # 1674 Annistar Star SHRM Mag. Ad</t>
  </si>
  <si>
    <t>Check # 1675 Bonita Heartsill March General Meeting</t>
  </si>
  <si>
    <t>Check # 1676 Becky Ellis April Board Meeting</t>
  </si>
  <si>
    <t>Alabama State Council</t>
  </si>
  <si>
    <t>Check#1673 Beck Ellis National Conference</t>
  </si>
  <si>
    <t>Dividend</t>
  </si>
  <si>
    <t>Primary Share                                                              5.22 div</t>
  </si>
  <si>
    <t>SHRM Foundation                                                        33 Mar</t>
  </si>
  <si>
    <t xml:space="preserve">                                                   62 Apr</t>
  </si>
  <si>
    <t xml:space="preserve">Check# 1677 Buffalo Rock Apr. GM </t>
  </si>
  <si>
    <t xml:space="preserve">Check# 1678 Becky Ellis May Board Meeting </t>
  </si>
  <si>
    <t>Check# 1679 Tara Gibson Social Gift Cards</t>
  </si>
  <si>
    <t>Check# 1680 Mike Polic Drinks for Social</t>
  </si>
  <si>
    <t>Month Ending May 31, 2014</t>
  </si>
  <si>
    <t>Membership</t>
  </si>
  <si>
    <t>PayPal:</t>
  </si>
  <si>
    <t>Meals Income/Guest Fee</t>
  </si>
  <si>
    <t>Sponsorship</t>
  </si>
  <si>
    <t>Check# 1681 Becky Ellis St. Council Meeting Mileage</t>
  </si>
  <si>
    <t>Check# 1682 Jennie Weller Social</t>
  </si>
  <si>
    <t>Check# 1683 Becky Ellis June Board Meeting</t>
  </si>
  <si>
    <t>30 Month CD                                                            14.38 div</t>
  </si>
  <si>
    <t>Month Ending June 30, 2014</t>
  </si>
  <si>
    <t>Month Ending July 31, 2014</t>
  </si>
  <si>
    <t xml:space="preserve">Guest Fee </t>
  </si>
  <si>
    <t>Primary Share                                                              5.28 div</t>
  </si>
  <si>
    <t>Check# 1684 Beck Ellis SHRM Conference</t>
  </si>
  <si>
    <t>Check# 1685 Jackson Thornton Exemption status</t>
  </si>
  <si>
    <t>Check# 1687 IRS Form 1024</t>
  </si>
  <si>
    <t>Check# 1688 Becky Ellis July Board Meeting</t>
  </si>
  <si>
    <t>Month Ending August 31, 2014</t>
  </si>
  <si>
    <t>Check# 1689 Bonita Heartsill July GM Meeting</t>
  </si>
  <si>
    <t>Check# 1686  Bonita Heartsill June GM Meeting</t>
  </si>
  <si>
    <t>Month Ending September 30, 2014</t>
  </si>
  <si>
    <t>Check# 1691 Becky Ellis Aug Board Meeting</t>
  </si>
  <si>
    <t>Check# 1692 Mike Polis  Hill Visit</t>
  </si>
  <si>
    <t>Check# 1693 Becky Ellis Sept /board Meeting</t>
  </si>
  <si>
    <t>Check# 1694  Bonita Heartsill Aug/Sept GM Meeting</t>
  </si>
  <si>
    <t xml:space="preserve">Check# 1996  USPS </t>
  </si>
  <si>
    <t>Month Ending October 31, 2014</t>
  </si>
  <si>
    <t>Harland Clarke Checks</t>
  </si>
  <si>
    <t>Check# 1690 SHRM Foundation</t>
  </si>
  <si>
    <t>Month Ending November 30, 2014</t>
  </si>
  <si>
    <t>Check # 1699 Becky Ellis Nov. Bd Meeting/Hotel for Speaker</t>
  </si>
  <si>
    <t>Check # 1698 Rich Lewis Diversity Summit</t>
  </si>
  <si>
    <t>Check #1697 Becky Ellis October Board Meeting</t>
  </si>
  <si>
    <t>Check #1001 Mike Polis Leadership Conference</t>
  </si>
  <si>
    <t>Meal Fees</t>
  </si>
  <si>
    <t>Guest Fees</t>
  </si>
  <si>
    <t>Month Ending December 31, 2014</t>
  </si>
  <si>
    <t>Check #1002 Becky Ellis December Board Meeting</t>
  </si>
  <si>
    <t>30 Month CD                                                            14.29 div</t>
  </si>
  <si>
    <t>Month Ending January 31, 2015</t>
  </si>
  <si>
    <t>Month Ending February 28, 2015</t>
  </si>
  <si>
    <t>Check #1003 - Zoe's (Gift Card)</t>
  </si>
  <si>
    <t>Check #1004 - Voided</t>
  </si>
  <si>
    <t>Check #1006 - Mike Polis (Leadership Conference)</t>
  </si>
  <si>
    <t>Check #1005 - Bonita Heartsill (Oct/Nov Chapter Meeting)</t>
  </si>
  <si>
    <t>Check #1007 - Tamela Selmar (Gift Card)</t>
  </si>
  <si>
    <t>Interest</t>
  </si>
  <si>
    <t>Check #1008 - Lorenzo Sportswear -Coasters</t>
  </si>
  <si>
    <t>January Meeting Sponsor</t>
  </si>
  <si>
    <t>#1008 Bonita Heartsill (January Leadership Meeting)</t>
  </si>
  <si>
    <t>#1010 Capital City Club (January Chapter Meeting)</t>
  </si>
  <si>
    <t>Month Ending March 31, 2015</t>
  </si>
  <si>
    <t>Support Payments</t>
  </si>
  <si>
    <t>Aid from State Council</t>
  </si>
  <si>
    <t>Sponsorships</t>
  </si>
  <si>
    <t>Interest Income</t>
  </si>
  <si>
    <t>#1011 AL SHRM (magazine ad)</t>
  </si>
  <si>
    <t>#1012 Mike Polis (national conference)</t>
  </si>
  <si>
    <t>#1013 Central Restaurant (deposit for spring social)</t>
  </si>
  <si>
    <t>#1014 Bonita Heartsill (February chapter meeting)</t>
  </si>
  <si>
    <t>#1015 Capital City Club (March chapter meeting)</t>
  </si>
  <si>
    <t>Paypal Fee</t>
  </si>
  <si>
    <t>#1016 Bonita Heartsill (March Leadership Meeting</t>
  </si>
  <si>
    <t>#1017 Capital City Club (April Chapter Meeting</t>
  </si>
  <si>
    <t>Month Ending April 30, 2015</t>
  </si>
  <si>
    <t>#1018 Capital City Club - May Leadership Meeting</t>
  </si>
  <si>
    <t>Target, Chick-Fil-A, Zoe's, Starbucks Gift Cards-Spring Social</t>
  </si>
  <si>
    <t>Central Restaurant-Spring Social</t>
  </si>
  <si>
    <t>Month Ending May 31, 2015</t>
  </si>
  <si>
    <t>Sponsorships  (Extra Help - AUM)</t>
  </si>
  <si>
    <t>Mike Polis - National Conference</t>
  </si>
  <si>
    <t>Primary Share                                                              5.30 div</t>
  </si>
  <si>
    <t>30 Month CD                                                            14.52 div</t>
  </si>
  <si>
    <t>Capital City Club</t>
  </si>
  <si>
    <t>William Cobb - dues - paid for full year instead of 1/2 of year</t>
  </si>
  <si>
    <t>Post Office Box rental</t>
  </si>
  <si>
    <t>Linda Browder - Fall Hill Visit</t>
  </si>
  <si>
    <t>Mike Polis - Leadership Conf. - flight</t>
  </si>
  <si>
    <t>Capital City Club - July/August Chapter Meetings</t>
  </si>
  <si>
    <t>Membership Dues (2016 Renewals)</t>
  </si>
  <si>
    <t>Linda Browder (SHRM Foundation Giftcard)</t>
  </si>
  <si>
    <t>Paypal Expenses</t>
  </si>
  <si>
    <t>Mike Polis - Leadership Conference</t>
  </si>
  <si>
    <t>Capital City Club (Sept. &amp; Oct. Chapter Meeting)</t>
  </si>
  <si>
    <t>Check #1024 - Andrea Jordan (Giftcard for Rich Lewis</t>
  </si>
  <si>
    <t>Tara Gibson - Community Project</t>
  </si>
  <si>
    <t>Expenses</t>
  </si>
  <si>
    <t>Publications Press (SHRM Board of Directors sign)</t>
  </si>
  <si>
    <t xml:space="preserve">Andrea Jordan - Holiday </t>
  </si>
  <si>
    <t>Tamela Selmar-Burks - Community Outreach</t>
  </si>
  <si>
    <t>Mike Polis - Hotel SHRM National Conference</t>
  </si>
  <si>
    <t>Mike Polis - SHRM National Conference Fee</t>
  </si>
  <si>
    <t>Mike Polis - Flight for SHRM National Conference</t>
  </si>
  <si>
    <t>Capital City Club (Nov Chapter &amp; board meetings)</t>
  </si>
  <si>
    <t>January Chapter meeting</t>
  </si>
  <si>
    <t>December Board Meeting (reimburse Bonita-charged to her personal)</t>
  </si>
  <si>
    <t>Member at large letters/postage for renewals</t>
  </si>
  <si>
    <t xml:space="preserve">February Chapter Meeting </t>
  </si>
  <si>
    <t>February Board Meeting (Reimburse Bonita)</t>
  </si>
  <si>
    <t xml:space="preserve"> </t>
  </si>
  <si>
    <t>SHRM National (pmt for local/Nat members)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</si>
</sst>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[$-409]mmmm\ d\,\ yyyy;@"/>
    <numFmt numFmtId="165" formatCode="_(&quot;$&quot;* #,##0.00_);_(&quot;$&quot;* \(#,##0.00\);_(&quot;$&quot;* &quot;-&quot;????_);_(@_)"/>
    <numFmt numFmtId="166" formatCode="&quot;$&quot;#,##0.0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FF0000"/>
      <name val="Times New Roman"/>
      <family val="1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indent="15"/>
    </xf>
    <xf numFmtId="0" fontId="6" fillId="0" borderId="0" xfId="0" applyFont="1" applyAlignment="1">
      <alignment vertical="center"/>
    </xf>
    <xf numFmtId="0" fontId="7" fillId="0" borderId="0" xfId="0" applyFont="1"/>
    <xf numFmtId="44" fontId="7" fillId="0" borderId="0" xfId="1" applyFont="1"/>
    <xf numFmtId="44" fontId="2" fillId="0" borderId="0" xfId="1" applyFont="1" applyAlignment="1">
      <alignment vertical="center"/>
    </xf>
    <xf numFmtId="0" fontId="7" fillId="0" borderId="0" xfId="0" applyFont="1" applyAlignment="1"/>
    <xf numFmtId="44" fontId="2" fillId="0" borderId="0" xfId="0" applyNumberFormat="1" applyFont="1" applyAlignment="1"/>
    <xf numFmtId="44" fontId="3" fillId="0" borderId="0" xfId="1" applyFont="1" applyAlignment="1">
      <alignment vertical="center"/>
    </xf>
    <xf numFmtId="44" fontId="7" fillId="0" borderId="0" xfId="1" applyFont="1" applyAlignment="1"/>
    <xf numFmtId="44" fontId="7" fillId="0" borderId="0" xfId="0" applyNumberFormat="1" applyFont="1"/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4" fontId="3" fillId="0" borderId="0" xfId="1" applyFont="1"/>
    <xf numFmtId="44" fontId="7" fillId="0" borderId="1" xfId="0" applyNumberFormat="1" applyFont="1" applyBorder="1"/>
    <xf numFmtId="44" fontId="8" fillId="0" borderId="1" xfId="0" applyNumberFormat="1" applyFont="1" applyBorder="1"/>
    <xf numFmtId="44" fontId="9" fillId="0" borderId="0" xfId="0" applyNumberFormat="1" applyFont="1"/>
    <xf numFmtId="0" fontId="2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indent="8"/>
    </xf>
    <xf numFmtId="0" fontId="1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4" fontId="0" fillId="0" borderId="2" xfId="1" applyFont="1" applyBorder="1"/>
    <xf numFmtId="44" fontId="2" fillId="0" borderId="0" xfId="0" applyNumberFormat="1" applyFont="1"/>
    <xf numFmtId="0" fontId="4" fillId="0" borderId="0" xfId="0" applyFont="1" applyAlignment="1">
      <alignment horizontal="center" vertical="center"/>
    </xf>
    <xf numFmtId="44" fontId="7" fillId="0" borderId="2" xfId="1" applyFont="1" applyBorder="1"/>
    <xf numFmtId="44" fontId="0" fillId="0" borderId="0" xfId="0" applyNumberForma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2" fillId="0" borderId="0" xfId="1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5" fontId="0" fillId="0" borderId="0" xfId="0" applyNumberFormat="1"/>
    <xf numFmtId="165" fontId="3" fillId="0" borderId="1" xfId="0" applyNumberFormat="1" applyFont="1" applyBorder="1"/>
    <xf numFmtId="165" fontId="7" fillId="0" borderId="0" xfId="0" applyNumberFormat="1" applyFont="1"/>
    <xf numFmtId="165" fontId="3" fillId="0" borderId="0" xfId="0" applyNumberFormat="1" applyFont="1"/>
    <xf numFmtId="165" fontId="7" fillId="0" borderId="1" xfId="0" applyNumberFormat="1" applyFont="1" applyBorder="1"/>
    <xf numFmtId="166" fontId="3" fillId="0" borderId="0" xfId="0" applyNumberFormat="1" applyFont="1"/>
    <xf numFmtId="166" fontId="7" fillId="0" borderId="0" xfId="0" applyNumberFormat="1" applyFont="1"/>
    <xf numFmtId="165" fontId="14" fillId="0" borderId="0" xfId="0" applyNumberFormat="1" applyFont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4.xml"/><Relationship Id="rId4" Type="http://schemas.openxmlformats.org/officeDocument/2006/relationships/worksheet" Target="work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'2013'!$A$58</c:f>
              <c:strCache>
                <c:ptCount val="1"/>
                <c:pt idx="0">
                  <c:v>Deposit Dividend</c:v>
                </c:pt>
              </c:strCache>
            </c:strRef>
          </c:tx>
          <c:invertIfNegative val="0"/>
          <c:val>
            <c:numRef>
              <c:f>'2013'!$A$60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695680"/>
        <c:axId val="52894464"/>
      </c:barChart>
      <c:catAx>
        <c:axId val="82695680"/>
        <c:scaling>
          <c:orientation val="minMax"/>
        </c:scaling>
        <c:delete val="0"/>
        <c:axPos val="b"/>
        <c:majorTickMark val="out"/>
        <c:minorTickMark val="none"/>
        <c:tickLblPos val="nextTo"/>
        <c:crossAx val="52894464"/>
        <c:crosses val="autoZero"/>
        <c:auto val="1"/>
        <c:lblAlgn val="ctr"/>
        <c:lblOffset val="100"/>
        <c:noMultiLvlLbl val="0"/>
      </c:catAx>
      <c:valAx>
        <c:axId val="52894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26956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311" cy="6281351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00"/>
  <sheetViews>
    <sheetView topLeftCell="A266" workbookViewId="0">
      <selection activeCell="A284" sqref="A284"/>
    </sheetView>
  </sheetViews>
  <sheetFormatPr defaultRowHeight="15" x14ac:dyDescent="0.25"/>
  <cols>
    <col min="1" max="1" width="56.5703125" style="7" customWidth="1"/>
    <col min="2" max="2" width="16.85546875" style="7" customWidth="1"/>
    <col min="3" max="3" width="24.140625" style="7" bestFit="1" customWidth="1"/>
    <col min="4" max="4" width="9.140625" style="7"/>
    <col min="5" max="5" width="12" style="7" bestFit="1" customWidth="1"/>
    <col min="6" max="6" width="9.7109375" style="7" bestFit="1" customWidth="1"/>
    <col min="7" max="16384" width="9.140625" style="7"/>
  </cols>
  <sheetData>
    <row r="1" spans="1:2" ht="15.75" x14ac:dyDescent="0.25">
      <c r="A1" s="2"/>
    </row>
    <row r="2" spans="1:2" ht="20.25" x14ac:dyDescent="0.25">
      <c r="A2" s="66" t="s">
        <v>0</v>
      </c>
      <c r="B2" s="66"/>
    </row>
    <row r="3" spans="1:2" ht="20.25" x14ac:dyDescent="0.25">
      <c r="A3" s="66" t="s">
        <v>1</v>
      </c>
      <c r="B3" s="66"/>
    </row>
    <row r="4" spans="1:2" ht="20.25" x14ac:dyDescent="0.25">
      <c r="A4" s="66" t="s">
        <v>26</v>
      </c>
      <c r="B4" s="66"/>
    </row>
    <row r="5" spans="1:2" ht="20.25" x14ac:dyDescent="0.25">
      <c r="A5" s="3"/>
    </row>
    <row r="6" spans="1:2" ht="15.75" x14ac:dyDescent="0.25">
      <c r="A6" s="4" t="s">
        <v>3</v>
      </c>
      <c r="B6" s="17">
        <v>13432.8</v>
      </c>
    </row>
    <row r="7" spans="1:2" ht="15.75" x14ac:dyDescent="0.25">
      <c r="A7" s="4"/>
    </row>
    <row r="8" spans="1:2" ht="15.75" x14ac:dyDescent="0.25">
      <c r="A8" s="2"/>
    </row>
    <row r="9" spans="1:2" ht="15.75" x14ac:dyDescent="0.25">
      <c r="A9" s="4" t="s">
        <v>4</v>
      </c>
    </row>
    <row r="10" spans="1:2" ht="15.75" x14ac:dyDescent="0.25">
      <c r="A10" s="5"/>
    </row>
    <row r="11" spans="1:2" ht="15.75" x14ac:dyDescent="0.25">
      <c r="A11" s="5"/>
      <c r="B11" s="13"/>
    </row>
    <row r="12" spans="1:2" ht="15.75" x14ac:dyDescent="0.25">
      <c r="A12" s="2" t="s">
        <v>6</v>
      </c>
      <c r="B12" s="9">
        <v>55</v>
      </c>
    </row>
    <row r="13" spans="1:2" ht="15.75" x14ac:dyDescent="0.25">
      <c r="A13" s="5" t="s">
        <v>7</v>
      </c>
    </row>
    <row r="14" spans="1:2" ht="15.75" x14ac:dyDescent="0.25">
      <c r="A14" s="2" t="s">
        <v>15</v>
      </c>
      <c r="B14" s="9">
        <v>52</v>
      </c>
    </row>
    <row r="15" spans="1:2" ht="15.75" x14ac:dyDescent="0.25">
      <c r="A15" s="1" t="s">
        <v>27</v>
      </c>
      <c r="B15" s="13">
        <v>50</v>
      </c>
    </row>
    <row r="16" spans="1:2" ht="15.75" x14ac:dyDescent="0.25">
      <c r="A16" s="2" t="s">
        <v>28</v>
      </c>
      <c r="B16" s="10"/>
    </row>
    <row r="17" spans="1:2" ht="15.75" x14ac:dyDescent="0.25">
      <c r="A17" s="5"/>
      <c r="B17" s="10"/>
    </row>
    <row r="18" spans="1:2" ht="15.75" x14ac:dyDescent="0.25">
      <c r="A18" s="5"/>
      <c r="B18" s="9"/>
    </row>
    <row r="19" spans="1:2" ht="15.75" x14ac:dyDescent="0.25">
      <c r="A19" s="4" t="s">
        <v>8</v>
      </c>
      <c r="B19" s="11">
        <f>SUM(B11:B17)</f>
        <v>157</v>
      </c>
    </row>
    <row r="20" spans="1:2" ht="15.75" x14ac:dyDescent="0.25">
      <c r="A20" s="5"/>
      <c r="B20" s="10"/>
    </row>
    <row r="21" spans="1:2" ht="15.75" x14ac:dyDescent="0.25">
      <c r="A21" s="5"/>
      <c r="B21" s="10"/>
    </row>
    <row r="22" spans="1:2" ht="15.75" x14ac:dyDescent="0.25">
      <c r="A22" s="4" t="s">
        <v>9</v>
      </c>
      <c r="B22" s="12">
        <f>SUM(B6+B19)</f>
        <v>13589.8</v>
      </c>
    </row>
    <row r="23" spans="1:2" ht="15.75" x14ac:dyDescent="0.25">
      <c r="A23" s="2"/>
    </row>
    <row r="24" spans="1:2" ht="15.75" x14ac:dyDescent="0.25">
      <c r="A24" s="2"/>
    </row>
    <row r="25" spans="1:2" ht="15.75" x14ac:dyDescent="0.25">
      <c r="A25" s="4" t="s">
        <v>10</v>
      </c>
    </row>
    <row r="26" spans="1:2" ht="15.75" x14ac:dyDescent="0.25">
      <c r="A26" s="2"/>
      <c r="B26" s="8"/>
    </row>
    <row r="27" spans="1:2" ht="15.75" x14ac:dyDescent="0.25">
      <c r="A27" s="2"/>
      <c r="B27" s="8"/>
    </row>
    <row r="28" spans="1:2" ht="15.75" x14ac:dyDescent="0.25">
      <c r="A28" s="2"/>
    </row>
    <row r="29" spans="1:2" ht="15.75" x14ac:dyDescent="0.25">
      <c r="A29" s="2"/>
    </row>
    <row r="30" spans="1:2" ht="15.75" x14ac:dyDescent="0.25">
      <c r="A30" s="6" t="s">
        <v>11</v>
      </c>
      <c r="B30" s="18">
        <f>SUM(B26:B29)</f>
        <v>0</v>
      </c>
    </row>
    <row r="31" spans="1:2" ht="15.75" x14ac:dyDescent="0.25">
      <c r="A31" s="2"/>
    </row>
    <row r="32" spans="1:2" ht="15.75" x14ac:dyDescent="0.25">
      <c r="A32" s="4" t="s">
        <v>12</v>
      </c>
      <c r="B32" s="14">
        <f>+B22-B30</f>
        <v>13589.8</v>
      </c>
    </row>
    <row r="33" spans="1:2" ht="15.75" x14ac:dyDescent="0.25">
      <c r="A33" s="2"/>
    </row>
    <row r="34" spans="1:2" ht="15.75" x14ac:dyDescent="0.25">
      <c r="A34" s="2"/>
    </row>
    <row r="35" spans="1:2" ht="15.75" x14ac:dyDescent="0.25">
      <c r="A35" s="2" t="s">
        <v>13</v>
      </c>
      <c r="B35" s="7">
        <v>7044.06</v>
      </c>
    </row>
    <row r="36" spans="1:2" ht="15.75" x14ac:dyDescent="0.25">
      <c r="A36" s="2" t="s">
        <v>14</v>
      </c>
      <c r="B36" s="7">
        <v>5660.94</v>
      </c>
    </row>
    <row r="37" spans="1:2" ht="15.75" x14ac:dyDescent="0.25">
      <c r="A37" s="2"/>
    </row>
    <row r="38" spans="1:2" ht="15.75" x14ac:dyDescent="0.25">
      <c r="A38" s="2"/>
    </row>
    <row r="44" spans="1:2" ht="15.75" x14ac:dyDescent="0.25">
      <c r="A44" s="2"/>
    </row>
    <row r="45" spans="1:2" ht="20.25" x14ac:dyDescent="0.25">
      <c r="A45" s="66" t="s">
        <v>0</v>
      </c>
      <c r="B45" s="66"/>
    </row>
    <row r="46" spans="1:2" ht="20.25" x14ac:dyDescent="0.25">
      <c r="A46" s="66" t="s">
        <v>1</v>
      </c>
      <c r="B46" s="66"/>
    </row>
    <row r="47" spans="1:2" ht="20.25" x14ac:dyDescent="0.25">
      <c r="A47" s="66" t="s">
        <v>2</v>
      </c>
      <c r="B47" s="66"/>
    </row>
    <row r="48" spans="1:2" ht="20.25" x14ac:dyDescent="0.25">
      <c r="A48" s="3"/>
    </row>
    <row r="49" spans="1:2" ht="15.75" x14ac:dyDescent="0.25">
      <c r="A49" s="4" t="s">
        <v>3</v>
      </c>
      <c r="B49" s="17">
        <v>13589.8</v>
      </c>
    </row>
    <row r="50" spans="1:2" ht="15.75" x14ac:dyDescent="0.25">
      <c r="A50" s="4"/>
    </row>
    <row r="51" spans="1:2" ht="15.75" x14ac:dyDescent="0.25">
      <c r="A51" s="2"/>
    </row>
    <row r="52" spans="1:2" ht="15.75" x14ac:dyDescent="0.25">
      <c r="A52" s="4" t="s">
        <v>4</v>
      </c>
    </row>
    <row r="53" spans="1:2" ht="15.75" x14ac:dyDescent="0.25">
      <c r="A53" s="5"/>
    </row>
    <row r="54" spans="1:2" ht="15.75" x14ac:dyDescent="0.25">
      <c r="A54" s="5"/>
      <c r="B54" s="13"/>
    </row>
    <row r="55" spans="1:2" ht="15.75" x14ac:dyDescent="0.25">
      <c r="A55" s="2" t="s">
        <v>6</v>
      </c>
      <c r="B55" s="9">
        <v>77</v>
      </c>
    </row>
    <row r="56" spans="1:2" ht="15.75" x14ac:dyDescent="0.25">
      <c r="A56" s="5" t="s">
        <v>7</v>
      </c>
    </row>
    <row r="57" spans="1:2" ht="15.75" x14ac:dyDescent="0.25">
      <c r="A57" s="5"/>
      <c r="B57" s="10"/>
    </row>
    <row r="58" spans="1:2" ht="15.75" x14ac:dyDescent="0.25">
      <c r="A58" s="2" t="s">
        <v>16</v>
      </c>
      <c r="B58" s="9">
        <v>14.15</v>
      </c>
    </row>
    <row r="59" spans="1:2" ht="15.75" x14ac:dyDescent="0.25">
      <c r="A59" s="5"/>
      <c r="B59" s="9"/>
    </row>
    <row r="60" spans="1:2" ht="15.75" x14ac:dyDescent="0.25">
      <c r="A60" s="4" t="s">
        <v>8</v>
      </c>
      <c r="B60" s="11">
        <f>SUM(B54:B58)</f>
        <v>91.15</v>
      </c>
    </row>
    <row r="61" spans="1:2" ht="15.75" x14ac:dyDescent="0.25">
      <c r="A61" s="5"/>
      <c r="B61" s="10"/>
    </row>
    <row r="62" spans="1:2" ht="15.75" x14ac:dyDescent="0.25">
      <c r="A62" s="5"/>
      <c r="B62" s="10"/>
    </row>
    <row r="63" spans="1:2" ht="15.75" x14ac:dyDescent="0.25">
      <c r="A63" s="4" t="s">
        <v>9</v>
      </c>
      <c r="B63" s="12">
        <f>SUM(B49+B60)</f>
        <v>13680.949999999999</v>
      </c>
    </row>
    <row r="64" spans="1:2" ht="15.75" x14ac:dyDescent="0.25">
      <c r="A64" s="2"/>
    </row>
    <row r="65" spans="1:2" ht="15.75" x14ac:dyDescent="0.25">
      <c r="A65" s="2"/>
    </row>
    <row r="66" spans="1:2" ht="15.75" x14ac:dyDescent="0.25">
      <c r="A66" s="4" t="s">
        <v>10</v>
      </c>
    </row>
    <row r="67" spans="1:2" ht="15.75" x14ac:dyDescent="0.25">
      <c r="A67" s="2" t="s">
        <v>18</v>
      </c>
      <c r="B67" s="8">
        <v>478.48</v>
      </c>
    </row>
    <row r="68" spans="1:2" ht="15.75" x14ac:dyDescent="0.25">
      <c r="A68" s="2" t="s">
        <v>17</v>
      </c>
      <c r="B68" s="8">
        <v>1786.25</v>
      </c>
    </row>
    <row r="69" spans="1:2" ht="15.75" x14ac:dyDescent="0.25">
      <c r="A69" s="2"/>
    </row>
    <row r="70" spans="1:2" ht="15.75" x14ac:dyDescent="0.25">
      <c r="A70" s="2"/>
    </row>
    <row r="71" spans="1:2" ht="15.75" x14ac:dyDescent="0.25">
      <c r="A71" s="6" t="s">
        <v>11</v>
      </c>
      <c r="B71" s="19">
        <f>SUM(B67:B70)</f>
        <v>2264.73</v>
      </c>
    </row>
    <row r="72" spans="1:2" ht="15.75" x14ac:dyDescent="0.25">
      <c r="A72" s="2"/>
    </row>
    <row r="73" spans="1:2" ht="15.75" x14ac:dyDescent="0.25">
      <c r="A73" s="4" t="s">
        <v>12</v>
      </c>
      <c r="B73" s="20">
        <f>+B63-B71</f>
        <v>11416.22</v>
      </c>
    </row>
    <row r="74" spans="1:2" ht="15.75" x14ac:dyDescent="0.25">
      <c r="A74" s="2"/>
    </row>
    <row r="75" spans="1:2" ht="15.75" x14ac:dyDescent="0.25">
      <c r="A75" s="2"/>
    </row>
    <row r="76" spans="1:2" ht="15.75" x14ac:dyDescent="0.25">
      <c r="A76" s="2" t="s">
        <v>13</v>
      </c>
      <c r="B76" s="7">
        <v>7044.06</v>
      </c>
    </row>
    <row r="77" spans="1:2" ht="15.75" x14ac:dyDescent="0.25">
      <c r="A77" s="2" t="s">
        <v>14</v>
      </c>
      <c r="B77" s="7">
        <v>5660.94</v>
      </c>
    </row>
    <row r="78" spans="1:2" ht="15.75" x14ac:dyDescent="0.25">
      <c r="A78" s="2"/>
    </row>
    <row r="79" spans="1:2" ht="15.75" x14ac:dyDescent="0.25">
      <c r="A79" s="2"/>
    </row>
    <row r="89" spans="1:2" ht="20.25" x14ac:dyDescent="0.25">
      <c r="A89" s="66" t="s">
        <v>0</v>
      </c>
      <c r="B89" s="66"/>
    </row>
    <row r="90" spans="1:2" ht="20.25" x14ac:dyDescent="0.25">
      <c r="A90" s="66" t="s">
        <v>1</v>
      </c>
      <c r="B90" s="66"/>
    </row>
    <row r="91" spans="1:2" ht="20.25" x14ac:dyDescent="0.25">
      <c r="A91" s="66" t="s">
        <v>19</v>
      </c>
      <c r="B91" s="66"/>
    </row>
    <row r="92" spans="1:2" ht="20.25" x14ac:dyDescent="0.25">
      <c r="A92" s="3"/>
    </row>
    <row r="93" spans="1:2" ht="15.75" x14ac:dyDescent="0.25">
      <c r="A93" s="4" t="s">
        <v>3</v>
      </c>
      <c r="B93" s="20">
        <v>11416.22</v>
      </c>
    </row>
    <row r="94" spans="1:2" ht="15.75" x14ac:dyDescent="0.25">
      <c r="A94" s="4"/>
    </row>
    <row r="95" spans="1:2" ht="15.75" x14ac:dyDescent="0.25">
      <c r="A95" s="2"/>
    </row>
    <row r="96" spans="1:2" ht="15.75" x14ac:dyDescent="0.25">
      <c r="A96" s="4" t="s">
        <v>4</v>
      </c>
    </row>
    <row r="97" spans="1:2" ht="15.75" x14ac:dyDescent="0.25">
      <c r="A97" s="5"/>
    </row>
    <row r="98" spans="1:2" ht="15.75" x14ac:dyDescent="0.25">
      <c r="A98" s="15" t="s">
        <v>5</v>
      </c>
      <c r="B98" s="8">
        <v>0</v>
      </c>
    </row>
    <row r="99" spans="1:2" ht="15.75" x14ac:dyDescent="0.25">
      <c r="A99" s="2"/>
      <c r="B99" s="9"/>
    </row>
    <row r="100" spans="1:2" ht="15.75" x14ac:dyDescent="0.25">
      <c r="A100" s="5"/>
      <c r="B100" s="13"/>
    </row>
    <row r="101" spans="1:2" ht="15.75" x14ac:dyDescent="0.25">
      <c r="A101" s="2" t="s">
        <v>6</v>
      </c>
      <c r="B101" s="9">
        <v>0</v>
      </c>
    </row>
    <row r="102" spans="1:2" ht="15.75" x14ac:dyDescent="0.25">
      <c r="A102" s="5" t="s">
        <v>7</v>
      </c>
    </row>
    <row r="103" spans="1:2" ht="15.75" x14ac:dyDescent="0.25">
      <c r="A103" s="2" t="s">
        <v>15</v>
      </c>
      <c r="B103" s="9">
        <v>0</v>
      </c>
    </row>
    <row r="104" spans="1:2" ht="15.75" x14ac:dyDescent="0.25">
      <c r="A104" s="2"/>
      <c r="B104" s="10"/>
    </row>
    <row r="105" spans="1:2" ht="15.75" x14ac:dyDescent="0.25">
      <c r="A105" s="2"/>
      <c r="B105" s="10"/>
    </row>
    <row r="106" spans="1:2" ht="15.75" x14ac:dyDescent="0.25">
      <c r="A106" s="5"/>
      <c r="B106" s="10"/>
    </row>
    <row r="107" spans="1:2" ht="15.75" x14ac:dyDescent="0.25">
      <c r="A107" s="2" t="s">
        <v>16</v>
      </c>
      <c r="B107" s="9">
        <v>0</v>
      </c>
    </row>
    <row r="108" spans="1:2" ht="15.75" x14ac:dyDescent="0.25">
      <c r="A108" s="5"/>
      <c r="B108" s="9"/>
    </row>
    <row r="109" spans="1:2" ht="15.75" x14ac:dyDescent="0.25">
      <c r="A109" s="4" t="s">
        <v>8</v>
      </c>
      <c r="B109" s="11">
        <f>SUM(B99:B107)</f>
        <v>0</v>
      </c>
    </row>
    <row r="110" spans="1:2" ht="15.75" x14ac:dyDescent="0.25">
      <c r="A110" s="5"/>
      <c r="B110" s="10"/>
    </row>
    <row r="111" spans="1:2" ht="15.75" x14ac:dyDescent="0.25">
      <c r="A111" s="5"/>
      <c r="B111" s="10"/>
    </row>
    <row r="112" spans="1:2" ht="15.75" x14ac:dyDescent="0.25">
      <c r="A112" s="4" t="s">
        <v>9</v>
      </c>
      <c r="B112" s="12">
        <f>SUM(B93+B109)</f>
        <v>11416.22</v>
      </c>
    </row>
    <row r="113" spans="1:2" ht="15.75" x14ac:dyDescent="0.25">
      <c r="A113" s="2"/>
    </row>
    <row r="114" spans="1:2" ht="15.75" x14ac:dyDescent="0.25">
      <c r="A114" s="2"/>
    </row>
    <row r="115" spans="1:2" ht="15.75" x14ac:dyDescent="0.25">
      <c r="A115" s="4" t="s">
        <v>10</v>
      </c>
    </row>
    <row r="116" spans="1:2" ht="15.75" x14ac:dyDescent="0.25">
      <c r="A116" s="2" t="s">
        <v>20</v>
      </c>
      <c r="B116" s="8">
        <v>305.25</v>
      </c>
    </row>
    <row r="117" spans="1:2" ht="15.75" x14ac:dyDescent="0.25">
      <c r="A117" s="16" t="s">
        <v>21</v>
      </c>
      <c r="B117" s="8">
        <v>121.05</v>
      </c>
    </row>
    <row r="118" spans="1:2" ht="15.75" x14ac:dyDescent="0.25">
      <c r="A118" s="2" t="s">
        <v>22</v>
      </c>
      <c r="B118" s="8">
        <v>1659.48</v>
      </c>
    </row>
    <row r="119" spans="1:2" ht="15.75" x14ac:dyDescent="0.25">
      <c r="A119" s="2" t="s">
        <v>24</v>
      </c>
      <c r="B119" s="8">
        <v>168</v>
      </c>
    </row>
    <row r="120" spans="1:2" ht="15.75" x14ac:dyDescent="0.25">
      <c r="A120" s="16" t="s">
        <v>23</v>
      </c>
      <c r="B120" s="8">
        <v>52.95</v>
      </c>
    </row>
    <row r="121" spans="1:2" ht="15.75" x14ac:dyDescent="0.25">
      <c r="A121" s="16" t="s">
        <v>29</v>
      </c>
      <c r="B121" s="8">
        <v>127</v>
      </c>
    </row>
    <row r="122" spans="1:2" ht="15.75" x14ac:dyDescent="0.25">
      <c r="A122" s="2"/>
    </row>
    <row r="123" spans="1:2" ht="15.75" x14ac:dyDescent="0.25">
      <c r="A123" s="6" t="s">
        <v>11</v>
      </c>
      <c r="B123" s="19">
        <f>SUM(B116:B122)</f>
        <v>2433.73</v>
      </c>
    </row>
    <row r="124" spans="1:2" ht="15.75" x14ac:dyDescent="0.25">
      <c r="A124" s="2"/>
    </row>
    <row r="125" spans="1:2" ht="15.75" x14ac:dyDescent="0.25">
      <c r="A125" s="4" t="s">
        <v>12</v>
      </c>
      <c r="B125" s="20">
        <f>+B112-B123</f>
        <v>8982.49</v>
      </c>
    </row>
    <row r="126" spans="1:2" ht="15.75" x14ac:dyDescent="0.25">
      <c r="A126" s="2"/>
    </row>
    <row r="127" spans="1:2" ht="15.75" x14ac:dyDescent="0.25">
      <c r="A127" s="2"/>
    </row>
    <row r="128" spans="1:2" ht="15.75" x14ac:dyDescent="0.25">
      <c r="A128" s="2" t="s">
        <v>13</v>
      </c>
      <c r="B128" s="7">
        <v>7044.06</v>
      </c>
    </row>
    <row r="129" spans="1:5" ht="15.75" x14ac:dyDescent="0.25">
      <c r="A129" s="2" t="s">
        <v>14</v>
      </c>
      <c r="B129" s="7">
        <v>5660.94</v>
      </c>
    </row>
    <row r="130" spans="1:5" ht="15.75" x14ac:dyDescent="0.25">
      <c r="A130" s="2"/>
    </row>
    <row r="131" spans="1:5" ht="20.25" x14ac:dyDescent="0.25">
      <c r="A131" s="66" t="s">
        <v>0</v>
      </c>
      <c r="B131" s="66"/>
    </row>
    <row r="132" spans="1:5" ht="20.25" x14ac:dyDescent="0.25">
      <c r="A132" s="66" t="s">
        <v>1</v>
      </c>
      <c r="B132" s="66"/>
    </row>
    <row r="133" spans="1:5" ht="20.25" x14ac:dyDescent="0.25">
      <c r="A133" s="66" t="s">
        <v>25</v>
      </c>
      <c r="B133" s="66"/>
    </row>
    <row r="134" spans="1:5" ht="20.25" x14ac:dyDescent="0.25">
      <c r="A134" s="3"/>
    </row>
    <row r="135" spans="1:5" ht="15.75" x14ac:dyDescent="0.25">
      <c r="A135" s="4" t="s">
        <v>3</v>
      </c>
      <c r="B135" s="17">
        <v>8982.49</v>
      </c>
    </row>
    <row r="136" spans="1:5" ht="15.75" x14ac:dyDescent="0.25">
      <c r="A136" s="4"/>
    </row>
    <row r="137" spans="1:5" ht="15.75" x14ac:dyDescent="0.25">
      <c r="A137" s="4" t="s">
        <v>4</v>
      </c>
    </row>
    <row r="138" spans="1:5" ht="15.75" x14ac:dyDescent="0.25">
      <c r="A138" s="5"/>
    </row>
    <row r="139" spans="1:5" ht="15.75" x14ac:dyDescent="0.25">
      <c r="A139" s="22" t="s">
        <v>39</v>
      </c>
    </row>
    <row r="140" spans="1:5" ht="15.75" x14ac:dyDescent="0.25">
      <c r="A140" s="16" t="s">
        <v>30</v>
      </c>
      <c r="B140" s="9"/>
      <c r="E140" s="9"/>
    </row>
    <row r="141" spans="1:5" ht="15.75" x14ac:dyDescent="0.25">
      <c r="A141" s="2" t="s">
        <v>42</v>
      </c>
      <c r="B141" s="9"/>
      <c r="E141" s="9"/>
    </row>
    <row r="142" spans="1:5" ht="15.75" x14ac:dyDescent="0.25">
      <c r="A142" s="2" t="s">
        <v>31</v>
      </c>
      <c r="B142" s="9"/>
      <c r="E142" s="9"/>
    </row>
    <row r="143" spans="1:5" ht="15.75" x14ac:dyDescent="0.25">
      <c r="A143" s="2" t="s">
        <v>41</v>
      </c>
      <c r="B143" s="9"/>
      <c r="E143" s="9"/>
    </row>
    <row r="144" spans="1:5" ht="15.75" x14ac:dyDescent="0.25">
      <c r="A144" s="2" t="s">
        <v>32</v>
      </c>
      <c r="B144" s="9"/>
      <c r="E144" s="9"/>
    </row>
    <row r="145" spans="1:8" ht="15.75" x14ac:dyDescent="0.25">
      <c r="A145" s="2" t="s">
        <v>33</v>
      </c>
      <c r="B145" s="9"/>
      <c r="E145" s="9"/>
    </row>
    <row r="146" spans="1:8" ht="15.75" x14ac:dyDescent="0.25">
      <c r="A146" s="2" t="s">
        <v>34</v>
      </c>
      <c r="B146" s="9"/>
      <c r="E146" s="9"/>
    </row>
    <row r="147" spans="1:8" ht="15.75" x14ac:dyDescent="0.25">
      <c r="A147" s="2" t="s">
        <v>35</v>
      </c>
      <c r="B147" s="9"/>
      <c r="E147" s="9"/>
    </row>
    <row r="148" spans="1:8" ht="15.75" x14ac:dyDescent="0.25">
      <c r="A148" s="2" t="s">
        <v>36</v>
      </c>
      <c r="B148" s="9"/>
      <c r="E148" s="9"/>
    </row>
    <row r="149" spans="1:8" ht="15.75" x14ac:dyDescent="0.25">
      <c r="A149" s="2" t="s">
        <v>46</v>
      </c>
      <c r="B149" s="9">
        <v>659.69</v>
      </c>
      <c r="E149" s="14"/>
    </row>
    <row r="150" spans="1:8" ht="15.75" x14ac:dyDescent="0.25">
      <c r="A150" s="5"/>
      <c r="B150" s="13"/>
      <c r="F150" s="14"/>
    </row>
    <row r="151" spans="1:8" ht="15.75" x14ac:dyDescent="0.25">
      <c r="A151" s="2" t="s">
        <v>6</v>
      </c>
      <c r="B151" s="9">
        <v>115</v>
      </c>
    </row>
    <row r="152" spans="1:8" ht="15.75" x14ac:dyDescent="0.25">
      <c r="A152" s="5" t="s">
        <v>7</v>
      </c>
    </row>
    <row r="153" spans="1:8" ht="15.75" x14ac:dyDescent="0.25">
      <c r="A153" s="2" t="s">
        <v>15</v>
      </c>
      <c r="B153" s="9">
        <v>36</v>
      </c>
    </row>
    <row r="154" spans="1:8" ht="15.75" x14ac:dyDescent="0.25">
      <c r="A154" s="5"/>
      <c r="B154" s="10"/>
    </row>
    <row r="155" spans="1:8" ht="15.75" x14ac:dyDescent="0.25">
      <c r="A155" s="2" t="s">
        <v>16</v>
      </c>
      <c r="B155" s="9"/>
    </row>
    <row r="156" spans="1:8" ht="15.75" x14ac:dyDescent="0.25">
      <c r="A156" s="5"/>
      <c r="B156" s="9"/>
      <c r="F156" s="7" t="s">
        <v>40</v>
      </c>
      <c r="G156" s="7" t="s">
        <v>37</v>
      </c>
      <c r="H156" s="7" t="s">
        <v>43</v>
      </c>
    </row>
    <row r="157" spans="1:8" ht="15.75" x14ac:dyDescent="0.25">
      <c r="A157" s="4" t="s">
        <v>8</v>
      </c>
      <c r="B157" s="11">
        <f>SUM(B140:B155)</f>
        <v>810.69</v>
      </c>
      <c r="F157" s="7">
        <v>1.9</v>
      </c>
      <c r="G157" s="7">
        <v>1.59</v>
      </c>
      <c r="H157" s="7">
        <v>15</v>
      </c>
    </row>
    <row r="158" spans="1:8" ht="15.75" x14ac:dyDescent="0.25">
      <c r="A158" s="5"/>
      <c r="B158" s="10"/>
      <c r="F158" s="7">
        <v>4.07</v>
      </c>
      <c r="G158" s="7">
        <v>0.44</v>
      </c>
      <c r="H158" s="7">
        <v>15</v>
      </c>
    </row>
    <row r="159" spans="1:8" ht="15.75" x14ac:dyDescent="0.25">
      <c r="A159" s="5"/>
      <c r="B159" s="10"/>
      <c r="F159" s="7">
        <v>2.19</v>
      </c>
      <c r="G159" s="7">
        <v>0.44</v>
      </c>
      <c r="H159" s="7">
        <v>20</v>
      </c>
    </row>
    <row r="160" spans="1:8" ht="15.75" x14ac:dyDescent="0.25">
      <c r="A160" s="4" t="s">
        <v>9</v>
      </c>
      <c r="B160" s="12">
        <f>SUM(B135+B157)</f>
        <v>9793.18</v>
      </c>
      <c r="F160" s="7">
        <v>2.19</v>
      </c>
      <c r="G160" s="7">
        <v>1.59</v>
      </c>
      <c r="H160" s="7">
        <v>20</v>
      </c>
    </row>
    <row r="161" spans="1:8" ht="15.75" x14ac:dyDescent="0.25">
      <c r="A161" s="2"/>
      <c r="F161" s="7">
        <v>1.17</v>
      </c>
      <c r="G161" s="7">
        <v>1.59</v>
      </c>
      <c r="H161" s="7">
        <v>15</v>
      </c>
    </row>
    <row r="162" spans="1:8" ht="15.75" x14ac:dyDescent="0.25">
      <c r="A162" s="2"/>
      <c r="F162" s="7">
        <v>3.78</v>
      </c>
      <c r="G162" s="7">
        <f>SUM(G157:G161)</f>
        <v>5.65</v>
      </c>
      <c r="H162" s="7">
        <f>SUM(H157:H161)</f>
        <v>85</v>
      </c>
    </row>
    <row r="163" spans="1:8" ht="15.75" x14ac:dyDescent="0.25">
      <c r="A163" s="4" t="s">
        <v>10</v>
      </c>
      <c r="F163" s="7">
        <v>0.74</v>
      </c>
    </row>
    <row r="164" spans="1:8" ht="15.75" x14ac:dyDescent="0.25">
      <c r="A164" s="2" t="s">
        <v>44</v>
      </c>
      <c r="B164" s="8">
        <v>50</v>
      </c>
      <c r="F164" s="7">
        <v>0.74</v>
      </c>
      <c r="H164" s="7">
        <f>+F172+G162</f>
        <v>34.69</v>
      </c>
    </row>
    <row r="165" spans="1:8" ht="15.75" x14ac:dyDescent="0.25">
      <c r="A165" s="2" t="s">
        <v>45</v>
      </c>
      <c r="B165" s="8">
        <v>174.76</v>
      </c>
      <c r="F165" s="7">
        <v>0.74</v>
      </c>
    </row>
    <row r="166" spans="1:8" ht="15.75" x14ac:dyDescent="0.25">
      <c r="A166" s="2" t="s">
        <v>47</v>
      </c>
      <c r="B166" s="8">
        <v>1297.72</v>
      </c>
      <c r="F166" s="7">
        <v>0.74</v>
      </c>
    </row>
    <row r="167" spans="1:8" ht="15.75" x14ac:dyDescent="0.25">
      <c r="A167" s="2"/>
      <c r="F167" s="7">
        <v>3.78</v>
      </c>
    </row>
    <row r="168" spans="1:8" ht="15.75" x14ac:dyDescent="0.25">
      <c r="A168" s="6" t="s">
        <v>11</v>
      </c>
      <c r="B168" s="18">
        <f>SUM(B164:B167)</f>
        <v>1522.48</v>
      </c>
      <c r="F168" s="7">
        <v>1.46</v>
      </c>
    </row>
    <row r="169" spans="1:8" ht="15.75" x14ac:dyDescent="0.25">
      <c r="A169" s="2"/>
      <c r="F169" s="7">
        <v>0.88</v>
      </c>
    </row>
    <row r="170" spans="1:8" ht="15.75" x14ac:dyDescent="0.25">
      <c r="A170" s="4" t="s">
        <v>12</v>
      </c>
      <c r="B170" s="14">
        <f>+B160-B168</f>
        <v>8270.7000000000007</v>
      </c>
      <c r="F170" s="7">
        <v>3.78</v>
      </c>
    </row>
    <row r="171" spans="1:8" ht="15.75" x14ac:dyDescent="0.25">
      <c r="A171" s="2"/>
      <c r="F171" s="7">
        <v>0.88</v>
      </c>
    </row>
    <row r="172" spans="1:8" ht="15.75" x14ac:dyDescent="0.25">
      <c r="A172" s="2" t="s">
        <v>13</v>
      </c>
      <c r="B172" s="7">
        <v>7044.06</v>
      </c>
      <c r="F172" s="7">
        <f>SUM(F157:F171)</f>
        <v>29.039999999999996</v>
      </c>
    </row>
    <row r="173" spans="1:8" ht="15.75" x14ac:dyDescent="0.25">
      <c r="A173" s="2" t="s">
        <v>14</v>
      </c>
      <c r="B173" s="7">
        <v>5675.15</v>
      </c>
    </row>
    <row r="174" spans="1:8" ht="20.25" x14ac:dyDescent="0.25">
      <c r="A174" s="66" t="s">
        <v>0</v>
      </c>
      <c r="B174" s="66"/>
    </row>
    <row r="175" spans="1:8" ht="20.25" x14ac:dyDescent="0.25">
      <c r="A175" s="66" t="s">
        <v>1</v>
      </c>
      <c r="B175" s="66"/>
    </row>
    <row r="176" spans="1:8" ht="20.25" x14ac:dyDescent="0.25">
      <c r="A176" s="66" t="s">
        <v>48</v>
      </c>
      <c r="B176" s="66"/>
    </row>
    <row r="177" spans="1:6" ht="20.25" x14ac:dyDescent="0.25">
      <c r="A177" s="23"/>
    </row>
    <row r="178" spans="1:6" ht="15.75" x14ac:dyDescent="0.25">
      <c r="A178" s="4" t="s">
        <v>3</v>
      </c>
      <c r="B178" s="17">
        <v>8270.7000000000007</v>
      </c>
    </row>
    <row r="179" spans="1:6" ht="15.75" x14ac:dyDescent="0.25">
      <c r="A179" s="4"/>
    </row>
    <row r="180" spans="1:6" ht="15.75" x14ac:dyDescent="0.25">
      <c r="A180" s="4" t="s">
        <v>4</v>
      </c>
    </row>
    <row r="181" spans="1:6" ht="15.75" x14ac:dyDescent="0.25">
      <c r="A181" s="5"/>
    </row>
    <row r="182" spans="1:6" ht="15.75" x14ac:dyDescent="0.25">
      <c r="A182" s="22" t="s">
        <v>39</v>
      </c>
      <c r="F182" s="9"/>
    </row>
    <row r="183" spans="1:6" ht="15.75" x14ac:dyDescent="0.25">
      <c r="A183" s="21" t="s">
        <v>38</v>
      </c>
      <c r="B183" s="9">
        <v>120</v>
      </c>
      <c r="F183" s="9"/>
    </row>
    <row r="184" spans="1:6" ht="15.75" x14ac:dyDescent="0.25">
      <c r="A184" s="16" t="s">
        <v>49</v>
      </c>
      <c r="B184" s="9">
        <v>65</v>
      </c>
      <c r="C184" s="9"/>
      <c r="F184" s="9"/>
    </row>
    <row r="185" spans="1:6" ht="15.75" x14ac:dyDescent="0.25">
      <c r="A185" s="2" t="s">
        <v>54</v>
      </c>
      <c r="B185" s="9">
        <v>120</v>
      </c>
      <c r="C185" s="9"/>
      <c r="F185" s="9"/>
    </row>
    <row r="186" spans="1:6" ht="15.75" x14ac:dyDescent="0.25">
      <c r="A186" s="2" t="s">
        <v>55</v>
      </c>
      <c r="B186" s="9">
        <v>120</v>
      </c>
      <c r="C186" s="9"/>
      <c r="F186" s="9"/>
    </row>
    <row r="187" spans="1:6" ht="15.75" x14ac:dyDescent="0.25">
      <c r="A187" s="2"/>
      <c r="B187" s="9"/>
      <c r="C187" s="9"/>
      <c r="F187" s="9"/>
    </row>
    <row r="188" spans="1:6" ht="15.75" x14ac:dyDescent="0.25">
      <c r="A188" s="2" t="s">
        <v>53</v>
      </c>
      <c r="B188" s="9">
        <v>305</v>
      </c>
      <c r="C188" s="9"/>
      <c r="F188" s="9"/>
    </row>
    <row r="189" spans="1:6" ht="15.75" x14ac:dyDescent="0.25">
      <c r="A189" s="5"/>
      <c r="B189" s="13"/>
    </row>
    <row r="190" spans="1:6" ht="15.75" x14ac:dyDescent="0.25">
      <c r="A190" s="16" t="s">
        <v>58</v>
      </c>
      <c r="B190" s="9">
        <v>180</v>
      </c>
    </row>
    <row r="191" spans="1:6" ht="15.75" x14ac:dyDescent="0.25">
      <c r="A191" s="5" t="s">
        <v>7</v>
      </c>
    </row>
    <row r="192" spans="1:6" ht="15.75" x14ac:dyDescent="0.25">
      <c r="A192" s="2" t="s">
        <v>15</v>
      </c>
      <c r="B192" s="9">
        <v>34</v>
      </c>
    </row>
    <row r="193" spans="1:2" ht="15.75" x14ac:dyDescent="0.25">
      <c r="A193" s="26" t="s">
        <v>60</v>
      </c>
      <c r="B193" s="13">
        <v>25</v>
      </c>
    </row>
    <row r="194" spans="1:2" ht="15.75" x14ac:dyDescent="0.25">
      <c r="A194" s="26" t="s">
        <v>61</v>
      </c>
      <c r="B194" s="13">
        <v>25</v>
      </c>
    </row>
    <row r="195" spans="1:2" ht="15.75" x14ac:dyDescent="0.25">
      <c r="A195" s="26" t="s">
        <v>56</v>
      </c>
      <c r="B195" s="13">
        <v>25</v>
      </c>
    </row>
    <row r="196" spans="1:2" ht="15.75" x14ac:dyDescent="0.25">
      <c r="A196" s="26" t="s">
        <v>57</v>
      </c>
      <c r="B196" s="13">
        <v>25</v>
      </c>
    </row>
    <row r="197" spans="1:2" ht="15.75" x14ac:dyDescent="0.25">
      <c r="A197" s="5"/>
      <c r="B197" s="10"/>
    </row>
    <row r="198" spans="1:2" ht="15.75" x14ac:dyDescent="0.25">
      <c r="A198" s="2" t="s">
        <v>16</v>
      </c>
      <c r="B198" s="9">
        <v>7.91</v>
      </c>
    </row>
    <row r="199" spans="1:2" ht="15.75" x14ac:dyDescent="0.25">
      <c r="A199" s="5"/>
      <c r="B199" s="9"/>
    </row>
    <row r="200" spans="1:2" ht="15.75" x14ac:dyDescent="0.25">
      <c r="A200" s="4" t="s">
        <v>8</v>
      </c>
      <c r="B200" s="11">
        <f>SUM(B183:B198)</f>
        <v>1051.9100000000001</v>
      </c>
    </row>
    <row r="201" spans="1:2" ht="15.75" x14ac:dyDescent="0.25">
      <c r="A201" s="5"/>
      <c r="B201" s="10"/>
    </row>
    <row r="202" spans="1:2" ht="15.75" x14ac:dyDescent="0.25">
      <c r="A202" s="4" t="s">
        <v>9</v>
      </c>
      <c r="B202" s="12">
        <f>SUM(B178+B200)</f>
        <v>9322.61</v>
      </c>
    </row>
    <row r="203" spans="1:2" ht="15.75" x14ac:dyDescent="0.25">
      <c r="A203" s="2"/>
    </row>
    <row r="204" spans="1:2" ht="15.75" x14ac:dyDescent="0.25">
      <c r="A204" s="4" t="s">
        <v>10</v>
      </c>
    </row>
    <row r="205" spans="1:2" ht="15.75" x14ac:dyDescent="0.25">
      <c r="A205" s="2" t="s">
        <v>50</v>
      </c>
      <c r="B205" s="8">
        <v>219.36</v>
      </c>
    </row>
    <row r="206" spans="1:2" ht="15.75" x14ac:dyDescent="0.25">
      <c r="A206" s="2" t="s">
        <v>51</v>
      </c>
      <c r="B206" s="8">
        <v>687.5</v>
      </c>
    </row>
    <row r="207" spans="1:2" ht="15.75" x14ac:dyDescent="0.25">
      <c r="A207" s="2" t="s">
        <v>52</v>
      </c>
      <c r="B207" s="8">
        <v>108</v>
      </c>
    </row>
    <row r="208" spans="1:2" ht="15.75" x14ac:dyDescent="0.25">
      <c r="A208" s="2"/>
      <c r="B208" s="8"/>
    </row>
    <row r="209" spans="1:2" ht="15.75" x14ac:dyDescent="0.25">
      <c r="A209" s="27" t="s">
        <v>11</v>
      </c>
      <c r="B209" s="18">
        <f>SUM(B205:B208)</f>
        <v>1014.86</v>
      </c>
    </row>
    <row r="210" spans="1:2" ht="15.75" x14ac:dyDescent="0.25">
      <c r="A210" s="2"/>
    </row>
    <row r="211" spans="1:2" ht="15.75" x14ac:dyDescent="0.25">
      <c r="A211" s="4" t="s">
        <v>12</v>
      </c>
      <c r="B211" s="14">
        <f>+B202-B209</f>
        <v>8307.75</v>
      </c>
    </row>
    <row r="212" spans="1:2" ht="15.75" x14ac:dyDescent="0.25">
      <c r="A212" s="2"/>
    </row>
    <row r="213" spans="1:2" ht="15.75" x14ac:dyDescent="0.25">
      <c r="A213" s="2"/>
    </row>
    <row r="214" spans="1:2" ht="15.75" x14ac:dyDescent="0.25">
      <c r="A214" s="2" t="s">
        <v>13</v>
      </c>
      <c r="B214" s="7">
        <v>7049.39</v>
      </c>
    </row>
    <row r="215" spans="1:2" ht="15.75" x14ac:dyDescent="0.25">
      <c r="A215" s="2" t="s">
        <v>14</v>
      </c>
      <c r="B215" s="7">
        <v>5675.15</v>
      </c>
    </row>
    <row r="217" spans="1:2" ht="20.25" x14ac:dyDescent="0.25">
      <c r="A217" s="66" t="s">
        <v>0</v>
      </c>
      <c r="B217" s="66"/>
    </row>
    <row r="218" spans="1:2" ht="20.25" x14ac:dyDescent="0.25">
      <c r="A218" s="66" t="s">
        <v>1</v>
      </c>
      <c r="B218" s="66"/>
    </row>
    <row r="219" spans="1:2" ht="20.25" x14ac:dyDescent="0.25">
      <c r="A219" s="66" t="s">
        <v>59</v>
      </c>
      <c r="B219" s="66"/>
    </row>
    <row r="220" spans="1:2" ht="20.25" x14ac:dyDescent="0.25">
      <c r="A220" s="24"/>
    </row>
    <row r="221" spans="1:2" ht="15.75" x14ac:dyDescent="0.25">
      <c r="A221" s="4" t="s">
        <v>3</v>
      </c>
      <c r="B221" s="17">
        <v>8307.75</v>
      </c>
    </row>
    <row r="222" spans="1:2" ht="15.75" x14ac:dyDescent="0.25">
      <c r="A222" s="4"/>
    </row>
    <row r="223" spans="1:2" ht="15.75" x14ac:dyDescent="0.25">
      <c r="A223" s="4" t="s">
        <v>4</v>
      </c>
    </row>
    <row r="224" spans="1:2" ht="15.75" x14ac:dyDescent="0.25">
      <c r="A224" s="5"/>
    </row>
    <row r="225" spans="1:2" ht="15.75" x14ac:dyDescent="0.25">
      <c r="A225" s="22" t="s">
        <v>39</v>
      </c>
    </row>
    <row r="226" spans="1:2" ht="15.75" x14ac:dyDescent="0.25">
      <c r="A226" s="21"/>
      <c r="B226" s="9"/>
    </row>
    <row r="227" spans="1:2" ht="15.75" x14ac:dyDescent="0.25">
      <c r="A227" s="16"/>
      <c r="B227" s="9"/>
    </row>
    <row r="228" spans="1:2" ht="15.75" x14ac:dyDescent="0.25">
      <c r="A228" s="2"/>
      <c r="B228" s="9"/>
    </row>
    <row r="229" spans="1:2" ht="15.75" x14ac:dyDescent="0.25">
      <c r="A229" s="5"/>
      <c r="B229" s="13"/>
    </row>
    <row r="230" spans="1:2" ht="15.75" x14ac:dyDescent="0.25">
      <c r="A230" s="16" t="s">
        <v>58</v>
      </c>
      <c r="B230" s="9"/>
    </row>
    <row r="231" spans="1:2" ht="15.75" x14ac:dyDescent="0.25">
      <c r="A231" s="5" t="s">
        <v>7</v>
      </c>
    </row>
    <row r="232" spans="1:2" ht="15.75" x14ac:dyDescent="0.25">
      <c r="A232" s="2" t="s">
        <v>15</v>
      </c>
      <c r="B232" s="9"/>
    </row>
    <row r="233" spans="1:2" ht="15.75" x14ac:dyDescent="0.25">
      <c r="A233" s="2"/>
      <c r="B233" s="13">
        <v>0</v>
      </c>
    </row>
    <row r="234" spans="1:2" ht="15.75" x14ac:dyDescent="0.25">
      <c r="A234" s="2"/>
      <c r="B234" s="13"/>
    </row>
    <row r="235" spans="1:2" ht="15.75" x14ac:dyDescent="0.25">
      <c r="A235" s="5"/>
      <c r="B235" s="10"/>
    </row>
    <row r="236" spans="1:2" ht="15.75" x14ac:dyDescent="0.25">
      <c r="A236" s="2" t="s">
        <v>16</v>
      </c>
      <c r="B236" s="9"/>
    </row>
    <row r="237" spans="1:2" ht="15.75" x14ac:dyDescent="0.25">
      <c r="A237" s="5"/>
      <c r="B237" s="9"/>
    </row>
    <row r="238" spans="1:2" ht="15.75" x14ac:dyDescent="0.25">
      <c r="A238" s="4" t="s">
        <v>8</v>
      </c>
      <c r="B238" s="11">
        <v>0</v>
      </c>
    </row>
    <row r="239" spans="1:2" ht="15.75" x14ac:dyDescent="0.25">
      <c r="A239" s="5"/>
      <c r="B239" s="10"/>
    </row>
    <row r="240" spans="1:2" ht="15.75" x14ac:dyDescent="0.25">
      <c r="A240" s="4" t="s">
        <v>9</v>
      </c>
      <c r="B240" s="12">
        <f>SUM(B221+B238)</f>
        <v>8307.75</v>
      </c>
    </row>
    <row r="241" spans="1:2" ht="15.75" x14ac:dyDescent="0.25">
      <c r="A241" s="2"/>
    </row>
    <row r="242" spans="1:2" ht="15.75" x14ac:dyDescent="0.25">
      <c r="A242" s="4" t="s">
        <v>10</v>
      </c>
    </row>
    <row r="243" spans="1:2" ht="15.75" x14ac:dyDescent="0.25">
      <c r="A243" s="2" t="s">
        <v>65</v>
      </c>
      <c r="B243" s="8">
        <v>457.88</v>
      </c>
    </row>
    <row r="244" spans="1:2" ht="15.75" x14ac:dyDescent="0.25">
      <c r="A244" s="2" t="s">
        <v>62</v>
      </c>
      <c r="B244" s="8">
        <v>133.91</v>
      </c>
    </row>
    <row r="245" spans="1:2" ht="15.75" x14ac:dyDescent="0.25">
      <c r="A245" s="2" t="s">
        <v>63</v>
      </c>
      <c r="B245" s="8">
        <v>1275</v>
      </c>
    </row>
    <row r="246" spans="1:2" ht="15.75" x14ac:dyDescent="0.25">
      <c r="A246" s="2" t="s">
        <v>64</v>
      </c>
      <c r="B246" s="8">
        <v>181.33</v>
      </c>
    </row>
    <row r="247" spans="1:2" ht="15.75" x14ac:dyDescent="0.25">
      <c r="A247" s="2"/>
      <c r="B247" s="8"/>
    </row>
    <row r="248" spans="1:2" ht="15.75" x14ac:dyDescent="0.25">
      <c r="A248" s="27" t="s">
        <v>11</v>
      </c>
      <c r="B248" s="18">
        <f>SUM(B243:B247)</f>
        <v>2048.12</v>
      </c>
    </row>
    <row r="249" spans="1:2" ht="15.75" x14ac:dyDescent="0.25">
      <c r="A249" s="2"/>
    </row>
    <row r="250" spans="1:2" ht="15.75" x14ac:dyDescent="0.25">
      <c r="A250" s="4" t="s">
        <v>12</v>
      </c>
      <c r="B250" s="14">
        <f>+B240-B248</f>
        <v>6259.63</v>
      </c>
    </row>
    <row r="251" spans="1:2" ht="15.75" x14ac:dyDescent="0.25">
      <c r="A251" s="2"/>
    </row>
    <row r="252" spans="1:2" ht="15.75" x14ac:dyDescent="0.25">
      <c r="A252" s="2"/>
    </row>
    <row r="253" spans="1:2" ht="15.75" x14ac:dyDescent="0.25">
      <c r="A253" s="2" t="s">
        <v>13</v>
      </c>
      <c r="B253" s="7">
        <v>7049.39</v>
      </c>
    </row>
    <row r="254" spans="1:2" ht="15.75" x14ac:dyDescent="0.25">
      <c r="A254" s="2" t="s">
        <v>14</v>
      </c>
      <c r="B254" s="7">
        <v>5675.15</v>
      </c>
    </row>
    <row r="261" spans="1:2" ht="20.25" x14ac:dyDescent="0.25">
      <c r="A261" s="66" t="s">
        <v>0</v>
      </c>
      <c r="B261" s="66"/>
    </row>
    <row r="262" spans="1:2" ht="20.25" x14ac:dyDescent="0.25">
      <c r="A262" s="66" t="s">
        <v>1</v>
      </c>
      <c r="B262" s="66"/>
    </row>
    <row r="263" spans="1:2" ht="20.25" x14ac:dyDescent="0.25">
      <c r="A263" s="66" t="s">
        <v>66</v>
      </c>
      <c r="B263" s="66"/>
    </row>
    <row r="264" spans="1:2" ht="20.25" x14ac:dyDescent="0.25">
      <c r="A264" s="25"/>
    </row>
    <row r="265" spans="1:2" ht="15.75" x14ac:dyDescent="0.25">
      <c r="A265" s="4" t="s">
        <v>3</v>
      </c>
      <c r="B265" s="17">
        <v>6259.63</v>
      </c>
    </row>
    <row r="266" spans="1:2" ht="15.75" x14ac:dyDescent="0.25">
      <c r="A266" s="4"/>
    </row>
    <row r="267" spans="1:2" ht="15.75" x14ac:dyDescent="0.25">
      <c r="A267" s="4" t="s">
        <v>4</v>
      </c>
    </row>
    <row r="268" spans="1:2" ht="15.75" x14ac:dyDescent="0.25">
      <c r="A268" s="5"/>
    </row>
    <row r="269" spans="1:2" ht="15.75" x14ac:dyDescent="0.25">
      <c r="A269" s="22" t="s">
        <v>39</v>
      </c>
      <c r="B269" s="8">
        <v>1480</v>
      </c>
    </row>
    <row r="270" spans="1:2" ht="15.75" x14ac:dyDescent="0.25">
      <c r="A270" s="21"/>
      <c r="B270" s="9"/>
    </row>
    <row r="271" spans="1:2" ht="15.75" x14ac:dyDescent="0.25">
      <c r="A271" s="16"/>
      <c r="B271" s="9"/>
    </row>
    <row r="272" spans="1:2" ht="15.75" x14ac:dyDescent="0.25">
      <c r="A272" s="2"/>
      <c r="B272" s="9"/>
    </row>
    <row r="273" spans="1:2" ht="15.75" x14ac:dyDescent="0.25">
      <c r="A273" s="5"/>
      <c r="B273" s="13"/>
    </row>
    <row r="274" spans="1:2" ht="15.75" x14ac:dyDescent="0.25">
      <c r="A274" s="16" t="s">
        <v>58</v>
      </c>
      <c r="B274" s="9"/>
    </row>
    <row r="275" spans="1:2" ht="15.75" x14ac:dyDescent="0.25">
      <c r="A275" s="5" t="s">
        <v>7</v>
      </c>
    </row>
    <row r="276" spans="1:2" ht="15.75" x14ac:dyDescent="0.25">
      <c r="A276" s="2" t="s">
        <v>15</v>
      </c>
      <c r="B276" s="9"/>
    </row>
    <row r="277" spans="1:2" ht="15.75" x14ac:dyDescent="0.25">
      <c r="A277" s="2"/>
      <c r="B277" s="13"/>
    </row>
    <row r="278" spans="1:2" ht="15.75" x14ac:dyDescent="0.25">
      <c r="A278" s="2"/>
      <c r="B278" s="13"/>
    </row>
    <row r="279" spans="1:2" ht="15.75" x14ac:dyDescent="0.25">
      <c r="A279" s="5"/>
      <c r="B279" s="10"/>
    </row>
    <row r="280" spans="1:2" ht="15.75" x14ac:dyDescent="0.25">
      <c r="A280" s="2" t="s">
        <v>16</v>
      </c>
      <c r="B280" s="9"/>
    </row>
    <row r="281" spans="1:2" ht="15.75" x14ac:dyDescent="0.25">
      <c r="A281" s="5"/>
      <c r="B281" s="9"/>
    </row>
    <row r="282" spans="1:2" ht="15.75" x14ac:dyDescent="0.25">
      <c r="A282" s="4" t="s">
        <v>8</v>
      </c>
      <c r="B282" s="11">
        <f>SUM(B269:B281)</f>
        <v>1480</v>
      </c>
    </row>
    <row r="283" spans="1:2" ht="15.75" x14ac:dyDescent="0.25">
      <c r="A283" s="5"/>
      <c r="B283" s="10"/>
    </row>
    <row r="284" spans="1:2" ht="15.75" x14ac:dyDescent="0.25">
      <c r="A284" s="4" t="s">
        <v>9</v>
      </c>
      <c r="B284" s="12">
        <f>SUM(B265+B282)</f>
        <v>7739.63</v>
      </c>
    </row>
    <row r="285" spans="1:2" ht="15.75" x14ac:dyDescent="0.25">
      <c r="A285" s="2"/>
    </row>
    <row r="286" spans="1:2" ht="15.75" x14ac:dyDescent="0.25">
      <c r="A286" s="4" t="s">
        <v>10</v>
      </c>
    </row>
    <row r="287" spans="1:2" ht="15.75" x14ac:dyDescent="0.25">
      <c r="A287" s="2" t="s">
        <v>78</v>
      </c>
      <c r="B287" s="8">
        <v>438.9</v>
      </c>
    </row>
    <row r="288" spans="1:2" ht="15.75" x14ac:dyDescent="0.25">
      <c r="A288" s="2" t="s">
        <v>79</v>
      </c>
      <c r="B288" s="8">
        <v>1280.26</v>
      </c>
    </row>
    <row r="289" spans="1:2" ht="15.75" x14ac:dyDescent="0.25">
      <c r="A289" s="2" t="s">
        <v>80</v>
      </c>
      <c r="B289" s="8">
        <v>100</v>
      </c>
    </row>
    <row r="290" spans="1:2" ht="15.75" x14ac:dyDescent="0.25">
      <c r="A290" s="2" t="s">
        <v>81</v>
      </c>
      <c r="B290" s="8">
        <v>55</v>
      </c>
    </row>
    <row r="291" spans="1:2" ht="15.75" x14ac:dyDescent="0.25">
      <c r="A291" s="2" t="s">
        <v>82</v>
      </c>
      <c r="B291" s="8">
        <v>115.16</v>
      </c>
    </row>
    <row r="292" spans="1:2" ht="15.75" x14ac:dyDescent="0.25">
      <c r="A292" s="27" t="s">
        <v>11</v>
      </c>
      <c r="B292" s="18">
        <f>SUM(B287:B291)</f>
        <v>1989.32</v>
      </c>
    </row>
    <row r="293" spans="1:2" ht="15.75" x14ac:dyDescent="0.25">
      <c r="A293" s="2"/>
    </row>
    <row r="294" spans="1:2" ht="15.75" x14ac:dyDescent="0.25">
      <c r="A294" s="4" t="s">
        <v>12</v>
      </c>
      <c r="B294" s="14">
        <f>+B284-B292</f>
        <v>5750.31</v>
      </c>
    </row>
    <row r="295" spans="1:2" ht="15.75" x14ac:dyDescent="0.25">
      <c r="A295" s="2"/>
    </row>
    <row r="296" spans="1:2" ht="15.75" x14ac:dyDescent="0.25">
      <c r="A296" s="2"/>
    </row>
    <row r="297" spans="1:2" ht="15.75" x14ac:dyDescent="0.25">
      <c r="A297" s="2" t="s">
        <v>13</v>
      </c>
      <c r="B297" s="8">
        <v>7049.39</v>
      </c>
    </row>
    <row r="298" spans="1:2" ht="15.75" x14ac:dyDescent="0.25">
      <c r="A298" s="2" t="s">
        <v>14</v>
      </c>
      <c r="B298" s="8">
        <v>5689.3</v>
      </c>
    </row>
    <row r="299" spans="1:2" ht="15.75" thickBot="1" x14ac:dyDescent="0.3">
      <c r="A299" s="7" t="s">
        <v>83</v>
      </c>
      <c r="B299" s="32">
        <v>5750.31</v>
      </c>
    </row>
    <row r="300" spans="1:2" x14ac:dyDescent="0.25">
      <c r="A300" s="7" t="s">
        <v>84</v>
      </c>
      <c r="B300" s="8">
        <f>SUM(B297:B299)</f>
        <v>18489</v>
      </c>
    </row>
  </sheetData>
  <mergeCells count="21">
    <mergeCell ref="A261:B261"/>
    <mergeCell ref="A262:B262"/>
    <mergeCell ref="A263:B263"/>
    <mergeCell ref="A2:B2"/>
    <mergeCell ref="A3:B3"/>
    <mergeCell ref="A4:B4"/>
    <mergeCell ref="A45:B45"/>
    <mergeCell ref="A46:B46"/>
    <mergeCell ref="A218:B218"/>
    <mergeCell ref="A219:B219"/>
    <mergeCell ref="A47:B47"/>
    <mergeCell ref="A89:B89"/>
    <mergeCell ref="A90:B90"/>
    <mergeCell ref="A91:B91"/>
    <mergeCell ref="A217:B217"/>
    <mergeCell ref="A174:B174"/>
    <mergeCell ref="A175:B175"/>
    <mergeCell ref="A176:B176"/>
    <mergeCell ref="A131:B131"/>
    <mergeCell ref="A132:B132"/>
    <mergeCell ref="A133:B133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510"/>
  <sheetViews>
    <sheetView topLeftCell="A465" workbookViewId="0">
      <selection activeCell="F484" sqref="F484"/>
    </sheetView>
  </sheetViews>
  <sheetFormatPr defaultRowHeight="15" x14ac:dyDescent="0.25"/>
  <cols>
    <col min="1" max="1" width="58.85546875" customWidth="1"/>
    <col min="2" max="2" width="30.28515625" customWidth="1"/>
    <col min="7" max="7" width="10.5703125" bestFit="1" customWidth="1"/>
  </cols>
  <sheetData>
    <row r="1" spans="1:2" ht="20.25" x14ac:dyDescent="0.25">
      <c r="A1" s="66" t="s">
        <v>0</v>
      </c>
      <c r="B1" s="66"/>
    </row>
    <row r="2" spans="1:2" ht="20.25" x14ac:dyDescent="0.25">
      <c r="A2" s="66" t="s">
        <v>1</v>
      </c>
      <c r="B2" s="66"/>
    </row>
    <row r="3" spans="1:2" ht="20.25" x14ac:dyDescent="0.25">
      <c r="A3" s="66" t="s">
        <v>68</v>
      </c>
      <c r="B3" s="66"/>
    </row>
    <row r="4" spans="1:2" ht="20.25" x14ac:dyDescent="0.25">
      <c r="A4" s="28"/>
      <c r="B4" s="7"/>
    </row>
    <row r="5" spans="1:2" ht="15.75" x14ac:dyDescent="0.25">
      <c r="A5" s="4" t="s">
        <v>3</v>
      </c>
      <c r="B5" s="17">
        <v>5750.31</v>
      </c>
    </row>
    <row r="6" spans="1:2" ht="15.75" x14ac:dyDescent="0.25">
      <c r="A6" s="4"/>
      <c r="B6" s="7"/>
    </row>
    <row r="7" spans="1:2" ht="15.75" x14ac:dyDescent="0.25">
      <c r="A7" s="4" t="s">
        <v>4</v>
      </c>
      <c r="B7" s="7"/>
    </row>
    <row r="8" spans="1:2" ht="15.75" x14ac:dyDescent="0.25">
      <c r="A8" s="5"/>
      <c r="B8" s="7"/>
    </row>
    <row r="9" spans="1:2" ht="15.75" x14ac:dyDescent="0.25">
      <c r="A9" s="22" t="s">
        <v>69</v>
      </c>
      <c r="B9" s="7"/>
    </row>
    <row r="10" spans="1:2" ht="15.75" x14ac:dyDescent="0.25">
      <c r="A10" s="21" t="s">
        <v>70</v>
      </c>
      <c r="B10" s="9">
        <v>3454.41</v>
      </c>
    </row>
    <row r="11" spans="1:2" ht="15.75" x14ac:dyDescent="0.25">
      <c r="A11" s="16"/>
      <c r="B11" s="9">
        <v>3030</v>
      </c>
    </row>
    <row r="12" spans="1:2" ht="15.75" x14ac:dyDescent="0.25">
      <c r="A12" s="2" t="s">
        <v>77</v>
      </c>
      <c r="B12" s="9">
        <v>26</v>
      </c>
    </row>
    <row r="13" spans="1:2" ht="15.75" x14ac:dyDescent="0.25">
      <c r="A13" s="5"/>
      <c r="B13" s="13"/>
    </row>
    <row r="14" spans="1:2" ht="15.75" x14ac:dyDescent="0.25">
      <c r="A14" s="16" t="s">
        <v>58</v>
      </c>
      <c r="B14" s="9">
        <v>50</v>
      </c>
    </row>
    <row r="15" spans="1:2" ht="15.75" x14ac:dyDescent="0.25">
      <c r="A15" s="5" t="s">
        <v>7</v>
      </c>
      <c r="B15" s="7"/>
    </row>
    <row r="16" spans="1:2" ht="15.75" x14ac:dyDescent="0.25">
      <c r="A16" s="2" t="s">
        <v>15</v>
      </c>
      <c r="B16" s="9"/>
    </row>
    <row r="17" spans="1:2" ht="15.75" x14ac:dyDescent="0.25">
      <c r="A17" s="2" t="s">
        <v>67</v>
      </c>
      <c r="B17" s="13">
        <v>25</v>
      </c>
    </row>
    <row r="18" spans="1:2" ht="15.75" x14ac:dyDescent="0.25">
      <c r="A18" s="2"/>
      <c r="B18" s="13"/>
    </row>
    <row r="19" spans="1:2" ht="15.75" x14ac:dyDescent="0.25">
      <c r="A19" s="5"/>
      <c r="B19" s="10"/>
    </row>
    <row r="20" spans="1:2" ht="15.75" x14ac:dyDescent="0.25">
      <c r="A20" s="2" t="s">
        <v>16</v>
      </c>
      <c r="B20" s="9">
        <v>5.42</v>
      </c>
    </row>
    <row r="21" spans="1:2" ht="15.75" x14ac:dyDescent="0.25">
      <c r="A21" s="5"/>
      <c r="B21" s="9"/>
    </row>
    <row r="22" spans="1:2" ht="15.75" x14ac:dyDescent="0.25">
      <c r="A22" s="4" t="s">
        <v>8</v>
      </c>
      <c r="B22" s="11">
        <f>SUM(B10:B21)</f>
        <v>6590.83</v>
      </c>
    </row>
    <row r="23" spans="1:2" ht="15.75" x14ac:dyDescent="0.25">
      <c r="A23" s="5"/>
      <c r="B23" s="10"/>
    </row>
    <row r="24" spans="1:2" ht="15.75" x14ac:dyDescent="0.25">
      <c r="A24" s="4" t="s">
        <v>9</v>
      </c>
      <c r="B24" s="12">
        <f>SUM(B5+B22)</f>
        <v>12341.14</v>
      </c>
    </row>
    <row r="25" spans="1:2" ht="15.75" x14ac:dyDescent="0.25">
      <c r="A25" s="2"/>
      <c r="B25" s="7"/>
    </row>
    <row r="26" spans="1:2" ht="15.75" x14ac:dyDescent="0.25">
      <c r="A26" s="4" t="s">
        <v>10</v>
      </c>
      <c r="B26" s="7"/>
    </row>
    <row r="27" spans="1:2" ht="15.75" x14ac:dyDescent="0.25">
      <c r="A27" s="2" t="s">
        <v>74</v>
      </c>
      <c r="B27" s="8">
        <v>945</v>
      </c>
    </row>
    <row r="28" spans="1:2" ht="15.75" x14ac:dyDescent="0.25">
      <c r="A28" s="2" t="s">
        <v>71</v>
      </c>
      <c r="B28" s="8">
        <v>28.43</v>
      </c>
    </row>
    <row r="29" spans="1:2" ht="15.75" x14ac:dyDescent="0.25">
      <c r="A29" s="2" t="s">
        <v>72</v>
      </c>
      <c r="B29" s="8">
        <v>453.3</v>
      </c>
    </row>
    <row r="30" spans="1:2" ht="15.75" x14ac:dyDescent="0.25">
      <c r="A30" s="2" t="s">
        <v>73</v>
      </c>
      <c r="B30" s="8">
        <v>990</v>
      </c>
    </row>
    <row r="31" spans="1:2" ht="15.75" x14ac:dyDescent="0.25">
      <c r="A31" s="2"/>
      <c r="B31" s="8"/>
    </row>
    <row r="32" spans="1:2" ht="15.75" x14ac:dyDescent="0.25">
      <c r="A32" s="2"/>
      <c r="B32" s="8"/>
    </row>
    <row r="33" spans="1:2" ht="15.75" x14ac:dyDescent="0.25">
      <c r="A33" s="27" t="s">
        <v>11</v>
      </c>
      <c r="B33" s="18">
        <f>SUM(B27:B32)</f>
        <v>2416.73</v>
      </c>
    </row>
    <row r="34" spans="1:2" ht="15.75" x14ac:dyDescent="0.25">
      <c r="A34" s="2"/>
      <c r="B34" s="7"/>
    </row>
    <row r="35" spans="1:2" ht="15.75" x14ac:dyDescent="0.25">
      <c r="A35" s="4" t="s">
        <v>12</v>
      </c>
      <c r="B35" s="14">
        <f>+B24-B33</f>
        <v>9924.41</v>
      </c>
    </row>
    <row r="36" spans="1:2" ht="15.75" x14ac:dyDescent="0.25">
      <c r="A36" s="2"/>
      <c r="B36" s="7"/>
    </row>
    <row r="37" spans="1:2" ht="15.75" x14ac:dyDescent="0.25">
      <c r="A37" s="2"/>
      <c r="B37" s="7"/>
    </row>
    <row r="38" spans="1:2" ht="15.75" x14ac:dyDescent="0.25">
      <c r="A38" s="2" t="s">
        <v>13</v>
      </c>
      <c r="B38" s="8">
        <v>7054.72</v>
      </c>
    </row>
    <row r="39" spans="1:2" ht="15.75" x14ac:dyDescent="0.25">
      <c r="A39" s="2" t="s">
        <v>14</v>
      </c>
      <c r="B39" s="8">
        <v>5689.3</v>
      </c>
    </row>
    <row r="40" spans="1:2" ht="16.5" thickBot="1" x14ac:dyDescent="0.3">
      <c r="A40" s="2" t="s">
        <v>76</v>
      </c>
      <c r="B40" s="29">
        <v>9924.41</v>
      </c>
    </row>
    <row r="41" spans="1:2" ht="15.75" x14ac:dyDescent="0.25">
      <c r="A41" s="1" t="s">
        <v>75</v>
      </c>
      <c r="B41" s="30">
        <f>SUM(B38:B40)</f>
        <v>22668.43</v>
      </c>
    </row>
    <row r="44" spans="1:2" ht="20.25" x14ac:dyDescent="0.25">
      <c r="A44" s="66" t="s">
        <v>0</v>
      </c>
      <c r="B44" s="66"/>
    </row>
    <row r="45" spans="1:2" ht="20.25" x14ac:dyDescent="0.25">
      <c r="A45" s="66" t="s">
        <v>1</v>
      </c>
      <c r="B45" s="66"/>
    </row>
    <row r="46" spans="1:2" ht="20.25" x14ac:dyDescent="0.25">
      <c r="A46" s="66" t="s">
        <v>85</v>
      </c>
      <c r="B46" s="66"/>
    </row>
    <row r="47" spans="1:2" ht="20.25" x14ac:dyDescent="0.25">
      <c r="A47" s="31"/>
      <c r="B47" s="7"/>
    </row>
    <row r="48" spans="1:2" ht="15.75" x14ac:dyDescent="0.25">
      <c r="A48" s="4" t="s">
        <v>3</v>
      </c>
      <c r="B48" s="17">
        <v>9924.41</v>
      </c>
    </row>
    <row r="49" spans="1:7" ht="15.75" x14ac:dyDescent="0.25">
      <c r="A49" s="4"/>
      <c r="B49" s="7"/>
    </row>
    <row r="50" spans="1:7" ht="15.75" x14ac:dyDescent="0.25">
      <c r="A50" s="4" t="s">
        <v>4</v>
      </c>
      <c r="B50" s="7"/>
    </row>
    <row r="51" spans="1:7" ht="15.75" x14ac:dyDescent="0.25">
      <c r="A51" s="5"/>
      <c r="B51" s="7"/>
    </row>
    <row r="52" spans="1:7" ht="15.75" x14ac:dyDescent="0.25">
      <c r="A52" s="22" t="s">
        <v>69</v>
      </c>
      <c r="B52" s="8">
        <v>565</v>
      </c>
    </row>
    <row r="53" spans="1:7" ht="15.75" x14ac:dyDescent="0.25">
      <c r="A53" s="21"/>
      <c r="B53" s="9"/>
    </row>
    <row r="54" spans="1:7" ht="15.75" x14ac:dyDescent="0.25">
      <c r="A54" s="16" t="s">
        <v>88</v>
      </c>
      <c r="B54" s="9">
        <v>500</v>
      </c>
    </row>
    <row r="55" spans="1:7" ht="15.75" x14ac:dyDescent="0.25">
      <c r="A55" s="16"/>
      <c r="B55" s="9"/>
    </row>
    <row r="56" spans="1:7" ht="15.75" x14ac:dyDescent="0.25">
      <c r="A56" s="2" t="s">
        <v>77</v>
      </c>
      <c r="B56" s="9">
        <v>127</v>
      </c>
    </row>
    <row r="57" spans="1:7" ht="15.75" x14ac:dyDescent="0.25">
      <c r="A57" s="5"/>
      <c r="B57" s="13"/>
    </row>
    <row r="58" spans="1:7" ht="15.75" x14ac:dyDescent="0.25">
      <c r="A58" s="16" t="s">
        <v>58</v>
      </c>
      <c r="B58" s="9">
        <v>195</v>
      </c>
    </row>
    <row r="59" spans="1:7" ht="15.75" x14ac:dyDescent="0.25">
      <c r="A59" s="5" t="s">
        <v>7</v>
      </c>
      <c r="B59" s="7"/>
    </row>
    <row r="60" spans="1:7" ht="15.75" x14ac:dyDescent="0.25">
      <c r="A60" s="2" t="s">
        <v>15</v>
      </c>
      <c r="B60" s="9"/>
    </row>
    <row r="61" spans="1:7" ht="15.75" x14ac:dyDescent="0.25">
      <c r="A61" s="5"/>
      <c r="B61" s="10"/>
    </row>
    <row r="62" spans="1:7" ht="15.75" x14ac:dyDescent="0.25">
      <c r="A62" s="2" t="s">
        <v>16</v>
      </c>
      <c r="B62" s="9"/>
    </row>
    <row r="63" spans="1:7" ht="15.75" x14ac:dyDescent="0.25">
      <c r="A63" s="5"/>
      <c r="B63" s="9"/>
    </row>
    <row r="64" spans="1:7" ht="15.75" x14ac:dyDescent="0.25">
      <c r="A64" s="4" t="s">
        <v>8</v>
      </c>
      <c r="B64" s="11">
        <f>SUM(B52:B63)</f>
        <v>1387</v>
      </c>
      <c r="G64" s="33"/>
    </row>
    <row r="65" spans="1:2" ht="15.75" x14ac:dyDescent="0.25">
      <c r="A65" s="5"/>
      <c r="B65" s="10"/>
    </row>
    <row r="66" spans="1:2" ht="15.75" x14ac:dyDescent="0.25">
      <c r="A66" s="4" t="s">
        <v>9</v>
      </c>
      <c r="B66" s="12">
        <f>SUM(B48+B64)</f>
        <v>11311.41</v>
      </c>
    </row>
    <row r="67" spans="1:2" ht="15.75" x14ac:dyDescent="0.25">
      <c r="A67" s="2"/>
      <c r="B67" s="7"/>
    </row>
    <row r="68" spans="1:2" ht="15.75" x14ac:dyDescent="0.25">
      <c r="A68" s="4" t="s">
        <v>10</v>
      </c>
      <c r="B68" s="7"/>
    </row>
    <row r="69" spans="1:2" ht="15.75" x14ac:dyDescent="0.25">
      <c r="A69" s="2" t="s">
        <v>86</v>
      </c>
      <c r="B69" s="8">
        <v>451</v>
      </c>
    </row>
    <row r="70" spans="1:2" ht="15.75" x14ac:dyDescent="0.25">
      <c r="A70" s="2" t="s">
        <v>87</v>
      </c>
      <c r="B70" s="8">
        <v>160.9</v>
      </c>
    </row>
    <row r="71" spans="1:2" ht="15.75" x14ac:dyDescent="0.25">
      <c r="A71" s="2"/>
      <c r="B71" s="8"/>
    </row>
    <row r="72" spans="1:2" ht="15.75" x14ac:dyDescent="0.25">
      <c r="A72" s="2"/>
      <c r="B72" s="8"/>
    </row>
    <row r="73" spans="1:2" ht="15.75" x14ac:dyDescent="0.25">
      <c r="A73" s="2"/>
      <c r="B73" s="8"/>
    </row>
    <row r="74" spans="1:2" ht="15.75" x14ac:dyDescent="0.25">
      <c r="A74" s="2"/>
      <c r="B74" s="8"/>
    </row>
    <row r="75" spans="1:2" ht="15.75" x14ac:dyDescent="0.25">
      <c r="A75" s="27" t="s">
        <v>11</v>
      </c>
      <c r="B75" s="18">
        <f>SUM(B69:B74)</f>
        <v>611.9</v>
      </c>
    </row>
    <row r="76" spans="1:2" ht="15.75" x14ac:dyDescent="0.25">
      <c r="A76" s="2"/>
      <c r="B76" s="7"/>
    </row>
    <row r="77" spans="1:2" ht="15.75" x14ac:dyDescent="0.25">
      <c r="A77" s="4" t="s">
        <v>12</v>
      </c>
      <c r="B77" s="14">
        <f>+B66-B75</f>
        <v>10699.51</v>
      </c>
    </row>
    <row r="78" spans="1:2" ht="15.75" x14ac:dyDescent="0.25">
      <c r="A78" s="2"/>
      <c r="B78" s="7"/>
    </row>
    <row r="79" spans="1:2" ht="15.75" x14ac:dyDescent="0.25">
      <c r="A79" s="2"/>
      <c r="B79" s="7"/>
    </row>
    <row r="80" spans="1:2" ht="15.75" x14ac:dyDescent="0.25">
      <c r="A80" s="2" t="s">
        <v>13</v>
      </c>
      <c r="B80" s="8">
        <v>7054.72</v>
      </c>
    </row>
    <row r="81" spans="1:2" ht="15.75" x14ac:dyDescent="0.25">
      <c r="A81" s="2" t="s">
        <v>14</v>
      </c>
      <c r="B81" s="8">
        <v>5689.3</v>
      </c>
    </row>
    <row r="82" spans="1:2" ht="16.5" thickBot="1" x14ac:dyDescent="0.3">
      <c r="A82" s="2" t="s">
        <v>76</v>
      </c>
      <c r="B82" s="29">
        <f>+B77</f>
        <v>10699.51</v>
      </c>
    </row>
    <row r="83" spans="1:2" ht="15.75" x14ac:dyDescent="0.25">
      <c r="A83" s="1" t="s">
        <v>75</v>
      </c>
      <c r="B83" s="30">
        <f>SUM(B80:B82)</f>
        <v>23443.53</v>
      </c>
    </row>
    <row r="87" spans="1:2" ht="20.25" x14ac:dyDescent="0.25">
      <c r="A87" s="66" t="s">
        <v>0</v>
      </c>
      <c r="B87" s="66"/>
    </row>
    <row r="88" spans="1:2" ht="20.25" x14ac:dyDescent="0.25">
      <c r="A88" s="66" t="s">
        <v>1</v>
      </c>
      <c r="B88" s="66"/>
    </row>
    <row r="89" spans="1:2" ht="20.25" x14ac:dyDescent="0.25">
      <c r="A89" s="66" t="s">
        <v>95</v>
      </c>
      <c r="B89" s="66"/>
    </row>
    <row r="90" spans="1:2" ht="20.25" x14ac:dyDescent="0.25">
      <c r="A90" s="34"/>
      <c r="B90" s="7"/>
    </row>
    <row r="91" spans="1:2" ht="15.75" x14ac:dyDescent="0.25">
      <c r="A91" s="4" t="s">
        <v>3</v>
      </c>
      <c r="B91" s="17">
        <v>10699.51</v>
      </c>
    </row>
    <row r="92" spans="1:2" ht="15.75" x14ac:dyDescent="0.25">
      <c r="A92" s="4"/>
      <c r="B92" s="7"/>
    </row>
    <row r="93" spans="1:2" ht="15.75" x14ac:dyDescent="0.25">
      <c r="A93" s="4" t="s">
        <v>4</v>
      </c>
      <c r="B93" s="7"/>
    </row>
    <row r="94" spans="1:2" ht="15.75" x14ac:dyDescent="0.25">
      <c r="A94" s="5"/>
      <c r="B94" s="7"/>
    </row>
    <row r="95" spans="1:2" ht="15.75" x14ac:dyDescent="0.25">
      <c r="A95" s="22" t="s">
        <v>69</v>
      </c>
      <c r="B95" s="8">
        <v>710</v>
      </c>
    </row>
    <row r="96" spans="1:2" ht="15.75" x14ac:dyDescent="0.25">
      <c r="A96" s="21"/>
      <c r="B96" s="9"/>
    </row>
    <row r="97" spans="1:2" ht="15.75" x14ac:dyDescent="0.25">
      <c r="A97" s="16" t="s">
        <v>88</v>
      </c>
      <c r="B97" s="9"/>
    </row>
    <row r="98" spans="1:2" ht="15.75" x14ac:dyDescent="0.25">
      <c r="A98" s="16"/>
      <c r="B98" s="9"/>
    </row>
    <row r="99" spans="1:2" ht="15.75" x14ac:dyDescent="0.25">
      <c r="A99" s="2" t="s">
        <v>77</v>
      </c>
      <c r="B99" s="9"/>
    </row>
    <row r="100" spans="1:2" ht="15.75" x14ac:dyDescent="0.25">
      <c r="A100" s="5"/>
      <c r="B100" s="13"/>
    </row>
    <row r="101" spans="1:2" ht="15.75" x14ac:dyDescent="0.25">
      <c r="A101" s="16" t="s">
        <v>58</v>
      </c>
      <c r="B101" s="9"/>
    </row>
    <row r="102" spans="1:2" ht="15.75" x14ac:dyDescent="0.25">
      <c r="A102" s="5" t="s">
        <v>7</v>
      </c>
      <c r="B102" s="7"/>
    </row>
    <row r="103" spans="1:2" ht="15.75" x14ac:dyDescent="0.25">
      <c r="A103" s="2" t="s">
        <v>15</v>
      </c>
      <c r="B103" s="9"/>
    </row>
    <row r="104" spans="1:2" ht="15.75" x14ac:dyDescent="0.25">
      <c r="A104" s="5"/>
      <c r="B104" s="10"/>
    </row>
    <row r="105" spans="1:2" ht="15.75" x14ac:dyDescent="0.25">
      <c r="A105" s="2" t="s">
        <v>16</v>
      </c>
      <c r="B105" s="9"/>
    </row>
    <row r="106" spans="1:2" ht="15.75" x14ac:dyDescent="0.25">
      <c r="A106" s="5"/>
      <c r="B106" s="9"/>
    </row>
    <row r="107" spans="1:2" ht="15.75" x14ac:dyDescent="0.25">
      <c r="A107" s="4" t="s">
        <v>8</v>
      </c>
      <c r="B107" s="11">
        <f>SUM(B95:B106)</f>
        <v>710</v>
      </c>
    </row>
    <row r="108" spans="1:2" ht="15.75" x14ac:dyDescent="0.25">
      <c r="A108" s="5"/>
      <c r="B108" s="10"/>
    </row>
    <row r="109" spans="1:2" ht="15.75" x14ac:dyDescent="0.25">
      <c r="A109" s="4" t="s">
        <v>9</v>
      </c>
      <c r="B109" s="12">
        <f>SUM(B91+B107)</f>
        <v>11409.51</v>
      </c>
    </row>
    <row r="110" spans="1:2" ht="15.75" x14ac:dyDescent="0.25">
      <c r="A110" s="2"/>
      <c r="B110" s="7"/>
    </row>
    <row r="111" spans="1:2" ht="15.75" x14ac:dyDescent="0.25">
      <c r="A111" s="4" t="s">
        <v>10</v>
      </c>
      <c r="B111" s="7"/>
    </row>
    <row r="112" spans="1:2" ht="15.75" x14ac:dyDescent="0.25">
      <c r="A112" s="2" t="s">
        <v>91</v>
      </c>
      <c r="B112" s="8">
        <v>613</v>
      </c>
    </row>
    <row r="113" spans="1:3" ht="15.75" x14ac:dyDescent="0.25">
      <c r="A113" s="2" t="s">
        <v>92</v>
      </c>
      <c r="B113" s="8">
        <v>500</v>
      </c>
    </row>
    <row r="114" spans="1:3" ht="15.75" x14ac:dyDescent="0.25">
      <c r="A114" s="2" t="s">
        <v>90</v>
      </c>
      <c r="B114" s="8">
        <v>1812.34</v>
      </c>
    </row>
    <row r="115" spans="1:3" ht="15.75" x14ac:dyDescent="0.25">
      <c r="A115" s="2" t="s">
        <v>89</v>
      </c>
      <c r="B115" s="8">
        <v>335.46</v>
      </c>
    </row>
    <row r="116" spans="1:3" ht="15.75" x14ac:dyDescent="0.25">
      <c r="A116" s="2"/>
      <c r="B116" s="8"/>
    </row>
    <row r="117" spans="1:3" ht="15.75" x14ac:dyDescent="0.25">
      <c r="A117" s="2"/>
      <c r="B117" s="8"/>
    </row>
    <row r="118" spans="1:3" ht="15.75" x14ac:dyDescent="0.25">
      <c r="A118" s="27" t="s">
        <v>11</v>
      </c>
      <c r="B118" s="18">
        <f>SUM(B112:B117)</f>
        <v>3260.8</v>
      </c>
    </row>
    <row r="119" spans="1:3" ht="15.75" x14ac:dyDescent="0.25">
      <c r="A119" s="2"/>
      <c r="B119" s="7"/>
    </row>
    <row r="120" spans="1:3" ht="15.75" x14ac:dyDescent="0.25">
      <c r="A120" s="4" t="s">
        <v>12</v>
      </c>
      <c r="B120" s="14">
        <f>+B109-B118</f>
        <v>8148.71</v>
      </c>
    </row>
    <row r="121" spans="1:3" ht="15.75" x14ac:dyDescent="0.25">
      <c r="A121" s="2"/>
      <c r="B121" s="7"/>
    </row>
    <row r="122" spans="1:3" ht="15.75" x14ac:dyDescent="0.25">
      <c r="A122" s="2"/>
      <c r="B122" s="7"/>
    </row>
    <row r="123" spans="1:3" ht="15.75" x14ac:dyDescent="0.25">
      <c r="A123" s="2" t="s">
        <v>13</v>
      </c>
      <c r="B123" s="8">
        <v>7054.72</v>
      </c>
      <c r="C123" t="s">
        <v>94</v>
      </c>
    </row>
    <row r="124" spans="1:3" ht="15.75" x14ac:dyDescent="0.25">
      <c r="A124" s="2" t="s">
        <v>14</v>
      </c>
      <c r="B124" s="8">
        <v>5703.33</v>
      </c>
      <c r="C124" t="s">
        <v>93</v>
      </c>
    </row>
    <row r="125" spans="1:3" ht="16.5" thickBot="1" x14ac:dyDescent="0.3">
      <c r="A125" s="2" t="s">
        <v>76</v>
      </c>
      <c r="B125" s="29">
        <f>+B120</f>
        <v>8148.71</v>
      </c>
    </row>
    <row r="126" spans="1:3" ht="15.75" x14ac:dyDescent="0.25">
      <c r="A126" s="1" t="s">
        <v>75</v>
      </c>
      <c r="B126" s="30">
        <f>SUM(B123:B125)</f>
        <v>20906.759999999998</v>
      </c>
    </row>
    <row r="130" spans="1:2" ht="20.25" x14ac:dyDescent="0.25">
      <c r="A130" s="66" t="s">
        <v>0</v>
      </c>
      <c r="B130" s="66"/>
    </row>
    <row r="131" spans="1:2" ht="20.25" x14ac:dyDescent="0.25">
      <c r="A131" s="66" t="s">
        <v>1</v>
      </c>
      <c r="B131" s="66"/>
    </row>
    <row r="132" spans="1:2" ht="20.25" x14ac:dyDescent="0.25">
      <c r="A132" s="66" t="s">
        <v>96</v>
      </c>
      <c r="B132" s="66"/>
    </row>
    <row r="133" spans="1:2" ht="20.25" x14ac:dyDescent="0.25">
      <c r="A133" s="35"/>
      <c r="B133" s="7"/>
    </row>
    <row r="134" spans="1:2" ht="15.75" x14ac:dyDescent="0.25">
      <c r="A134" s="4" t="s">
        <v>3</v>
      </c>
      <c r="B134" s="17">
        <v>8148.71</v>
      </c>
    </row>
    <row r="135" spans="1:2" ht="15.75" x14ac:dyDescent="0.25">
      <c r="A135" s="4"/>
      <c r="B135" s="7"/>
    </row>
    <row r="136" spans="1:2" ht="15.75" x14ac:dyDescent="0.25">
      <c r="A136" s="4" t="s">
        <v>4</v>
      </c>
      <c r="B136" s="7"/>
    </row>
    <row r="137" spans="1:2" ht="15.75" x14ac:dyDescent="0.25">
      <c r="A137" s="5"/>
      <c r="B137" s="7"/>
    </row>
    <row r="138" spans="1:2" ht="15.75" x14ac:dyDescent="0.25">
      <c r="A138" s="22" t="s">
        <v>69</v>
      </c>
      <c r="B138" s="8"/>
    </row>
    <row r="139" spans="1:2" ht="15.75" x14ac:dyDescent="0.25">
      <c r="A139" s="22" t="s">
        <v>99</v>
      </c>
      <c r="B139" s="8">
        <v>250</v>
      </c>
    </row>
    <row r="140" spans="1:2" ht="15.75" x14ac:dyDescent="0.25">
      <c r="A140" s="21" t="s">
        <v>103</v>
      </c>
      <c r="B140" s="9">
        <v>1500</v>
      </c>
    </row>
    <row r="141" spans="1:2" ht="15.75" x14ac:dyDescent="0.25">
      <c r="A141" s="21" t="s">
        <v>97</v>
      </c>
      <c r="B141" s="9">
        <v>375</v>
      </c>
    </row>
    <row r="142" spans="1:2" ht="15.75" x14ac:dyDescent="0.25">
      <c r="A142" s="16" t="s">
        <v>88</v>
      </c>
      <c r="B142" s="9"/>
    </row>
    <row r="143" spans="1:2" ht="15.75" x14ac:dyDescent="0.25">
      <c r="A143" s="16"/>
      <c r="B143" s="9"/>
    </row>
    <row r="144" spans="1:2" ht="15.75" x14ac:dyDescent="0.25">
      <c r="A144" s="2" t="s">
        <v>107</v>
      </c>
      <c r="B144" s="9">
        <v>95</v>
      </c>
    </row>
    <row r="145" spans="1:2" ht="15.75" x14ac:dyDescent="0.25">
      <c r="A145" s="5" t="s">
        <v>108</v>
      </c>
      <c r="B145" s="13"/>
    </row>
    <row r="146" spans="1:2" ht="15.75" x14ac:dyDescent="0.25">
      <c r="A146" s="16" t="s">
        <v>58</v>
      </c>
      <c r="B146" s="9">
        <v>165</v>
      </c>
    </row>
    <row r="147" spans="1:2" ht="15.75" x14ac:dyDescent="0.25">
      <c r="A147" s="16" t="s">
        <v>98</v>
      </c>
      <c r="B147" s="9">
        <v>80</v>
      </c>
    </row>
    <row r="148" spans="1:2" ht="15.75" x14ac:dyDescent="0.25">
      <c r="A148" s="5" t="s">
        <v>7</v>
      </c>
      <c r="B148" s="7"/>
    </row>
    <row r="149" spans="1:2" ht="15.75" x14ac:dyDescent="0.25">
      <c r="A149" s="5"/>
      <c r="B149" s="10"/>
    </row>
    <row r="150" spans="1:2" ht="15.75" x14ac:dyDescent="0.25">
      <c r="A150" s="2" t="s">
        <v>16</v>
      </c>
      <c r="B150" s="9">
        <v>6.67</v>
      </c>
    </row>
    <row r="151" spans="1:2" ht="15.75" x14ac:dyDescent="0.25">
      <c r="A151" s="5"/>
      <c r="B151" s="9"/>
    </row>
    <row r="152" spans="1:2" ht="15.75" x14ac:dyDescent="0.25">
      <c r="A152" s="4" t="s">
        <v>8</v>
      </c>
      <c r="B152" s="11">
        <f>SUM(B138:B151)</f>
        <v>2471.67</v>
      </c>
    </row>
    <row r="153" spans="1:2" ht="15.75" x14ac:dyDescent="0.25">
      <c r="A153" s="5"/>
      <c r="B153" s="10"/>
    </row>
    <row r="154" spans="1:2" ht="15.75" x14ac:dyDescent="0.25">
      <c r="A154" s="4" t="s">
        <v>9</v>
      </c>
      <c r="B154" s="12">
        <f>SUM(B134+B152)</f>
        <v>10620.380000000001</v>
      </c>
    </row>
    <row r="155" spans="1:2" ht="15.75" x14ac:dyDescent="0.25">
      <c r="A155" s="2"/>
      <c r="B155" s="7"/>
    </row>
    <row r="156" spans="1:2" ht="15.75" x14ac:dyDescent="0.25">
      <c r="A156" s="4" t="s">
        <v>10</v>
      </c>
      <c r="B156" s="7"/>
    </row>
    <row r="157" spans="1:2" ht="15.75" x14ac:dyDescent="0.25">
      <c r="A157" s="2" t="s">
        <v>104</v>
      </c>
      <c r="B157" s="8">
        <v>1160</v>
      </c>
    </row>
    <row r="158" spans="1:2" ht="15.75" x14ac:dyDescent="0.25">
      <c r="A158" s="2" t="s">
        <v>100</v>
      </c>
      <c r="B158" s="8">
        <v>250</v>
      </c>
    </row>
    <row r="159" spans="1:2" ht="15.75" x14ac:dyDescent="0.25">
      <c r="A159" s="2" t="s">
        <v>101</v>
      </c>
      <c r="B159" s="8">
        <v>665.99</v>
      </c>
    </row>
    <row r="160" spans="1:2" ht="15.75" x14ac:dyDescent="0.25">
      <c r="A160" s="2" t="s">
        <v>102</v>
      </c>
      <c r="B160" s="8">
        <v>77.61</v>
      </c>
    </row>
    <row r="161" spans="1:2" ht="15.75" x14ac:dyDescent="0.25">
      <c r="A161" s="2"/>
      <c r="B161" s="8"/>
    </row>
    <row r="162" spans="1:2" ht="15.75" x14ac:dyDescent="0.25">
      <c r="A162" s="2"/>
      <c r="B162" s="8"/>
    </row>
    <row r="163" spans="1:2" ht="15.75" x14ac:dyDescent="0.25">
      <c r="A163" s="27" t="s">
        <v>11</v>
      </c>
      <c r="B163" s="18">
        <f>SUM(B157:B162)</f>
        <v>2153.6</v>
      </c>
    </row>
    <row r="164" spans="1:2" ht="15.75" x14ac:dyDescent="0.25">
      <c r="A164" s="2"/>
      <c r="B164" s="7"/>
    </row>
    <row r="165" spans="1:2" ht="15.75" x14ac:dyDescent="0.25">
      <c r="A165" s="4" t="s">
        <v>12</v>
      </c>
      <c r="B165" s="14">
        <f>+B154-B163</f>
        <v>8466.7800000000007</v>
      </c>
    </row>
    <row r="166" spans="1:2" ht="15.75" x14ac:dyDescent="0.25">
      <c r="A166" s="2"/>
      <c r="B166" s="7"/>
    </row>
    <row r="167" spans="1:2" ht="15.75" x14ac:dyDescent="0.25">
      <c r="A167" s="2"/>
      <c r="B167" s="7"/>
    </row>
    <row r="168" spans="1:2" ht="15.75" x14ac:dyDescent="0.25">
      <c r="A168" s="2" t="s">
        <v>106</v>
      </c>
      <c r="B168" s="8">
        <v>7059.94</v>
      </c>
    </row>
    <row r="169" spans="1:2" ht="15.75" x14ac:dyDescent="0.25">
      <c r="A169" s="2" t="s">
        <v>14</v>
      </c>
      <c r="B169" s="8">
        <v>5703.33</v>
      </c>
    </row>
    <row r="170" spans="1:2" ht="16.5" thickBot="1" x14ac:dyDescent="0.3">
      <c r="A170" s="2" t="s">
        <v>76</v>
      </c>
      <c r="B170" s="29">
        <f>+B165</f>
        <v>8466.7800000000007</v>
      </c>
    </row>
    <row r="171" spans="1:2" ht="15.75" x14ac:dyDescent="0.25">
      <c r="A171" s="1" t="s">
        <v>75</v>
      </c>
      <c r="B171" s="30">
        <f>SUM(B168:B170)</f>
        <v>21230.050000000003</v>
      </c>
    </row>
    <row r="174" spans="1:2" ht="20.25" x14ac:dyDescent="0.25">
      <c r="A174" s="66" t="s">
        <v>0</v>
      </c>
      <c r="B174" s="66"/>
    </row>
    <row r="175" spans="1:2" ht="20.25" x14ac:dyDescent="0.25">
      <c r="A175" s="66" t="s">
        <v>1</v>
      </c>
      <c r="B175" s="66"/>
    </row>
    <row r="176" spans="1:2" ht="20.25" x14ac:dyDescent="0.25">
      <c r="A176" s="66" t="s">
        <v>113</v>
      </c>
      <c r="B176" s="66"/>
    </row>
    <row r="177" spans="1:2" ht="20.25" x14ac:dyDescent="0.25">
      <c r="A177" s="36"/>
      <c r="B177" s="7"/>
    </row>
    <row r="178" spans="1:2" ht="15.75" x14ac:dyDescent="0.25">
      <c r="A178" s="4" t="s">
        <v>3</v>
      </c>
      <c r="B178" s="17">
        <v>8466.7800000000007</v>
      </c>
    </row>
    <row r="179" spans="1:2" ht="15.75" x14ac:dyDescent="0.25">
      <c r="A179" s="4"/>
      <c r="B179" s="7"/>
    </row>
    <row r="180" spans="1:2" ht="15.75" x14ac:dyDescent="0.25">
      <c r="A180" s="4" t="s">
        <v>4</v>
      </c>
      <c r="B180" s="7"/>
    </row>
    <row r="181" spans="1:2" ht="15.75" x14ac:dyDescent="0.25">
      <c r="A181" s="5"/>
      <c r="B181" s="7"/>
    </row>
    <row r="182" spans="1:2" ht="15.75" x14ac:dyDescent="0.25">
      <c r="A182" s="22" t="s">
        <v>69</v>
      </c>
      <c r="B182" s="8"/>
    </row>
    <row r="183" spans="1:2" ht="15.75" x14ac:dyDescent="0.25">
      <c r="A183" s="22" t="s">
        <v>99</v>
      </c>
      <c r="B183" s="8"/>
    </row>
    <row r="184" spans="1:2" ht="15.75" x14ac:dyDescent="0.25">
      <c r="A184" s="21"/>
      <c r="B184" s="9"/>
    </row>
    <row r="185" spans="1:2" ht="15.75" x14ac:dyDescent="0.25">
      <c r="A185" s="21" t="s">
        <v>115</v>
      </c>
      <c r="B185" s="9"/>
    </row>
    <row r="186" spans="1:2" ht="15.75" x14ac:dyDescent="0.25">
      <c r="A186" s="16" t="s">
        <v>114</v>
      </c>
      <c r="B186" s="9">
        <v>832.03</v>
      </c>
    </row>
    <row r="187" spans="1:2" ht="15.75" x14ac:dyDescent="0.25">
      <c r="A187" s="16" t="s">
        <v>116</v>
      </c>
      <c r="B187" s="9">
        <v>190.88</v>
      </c>
    </row>
    <row r="188" spans="1:2" ht="15.75" x14ac:dyDescent="0.25">
      <c r="A188" s="16" t="s">
        <v>117</v>
      </c>
      <c r="B188" s="9">
        <v>727.95</v>
      </c>
    </row>
    <row r="189" spans="1:2" ht="15.75" x14ac:dyDescent="0.25">
      <c r="A189" s="5" t="s">
        <v>7</v>
      </c>
      <c r="B189" s="7"/>
    </row>
    <row r="190" spans="1:2" ht="15.75" x14ac:dyDescent="0.25">
      <c r="A190" s="5"/>
      <c r="B190" s="9"/>
    </row>
    <row r="191" spans="1:2" ht="15.75" x14ac:dyDescent="0.25">
      <c r="A191" s="4" t="s">
        <v>8</v>
      </c>
      <c r="B191" s="11">
        <f>SUM(B182:B190)</f>
        <v>1750.8600000000001</v>
      </c>
    </row>
    <row r="192" spans="1:2" ht="15.75" x14ac:dyDescent="0.25">
      <c r="A192" s="5"/>
      <c r="B192" s="10"/>
    </row>
    <row r="193" spans="1:2" ht="15.75" x14ac:dyDescent="0.25">
      <c r="A193" s="4" t="s">
        <v>9</v>
      </c>
      <c r="B193" s="12">
        <f>SUM(B178+B191)</f>
        <v>10217.640000000001</v>
      </c>
    </row>
    <row r="194" spans="1:2" ht="15.75" x14ac:dyDescent="0.25">
      <c r="A194" s="2"/>
      <c r="B194" s="7"/>
    </row>
    <row r="195" spans="1:2" ht="15.75" x14ac:dyDescent="0.25">
      <c r="A195" s="4" t="s">
        <v>10</v>
      </c>
      <c r="B195" s="7"/>
    </row>
    <row r="196" spans="1:2" ht="15.75" x14ac:dyDescent="0.25">
      <c r="A196" s="2" t="s">
        <v>109</v>
      </c>
      <c r="B196" s="8">
        <v>623.70000000000005</v>
      </c>
    </row>
    <row r="197" spans="1:2" ht="15.75" x14ac:dyDescent="0.25">
      <c r="A197" s="2" t="s">
        <v>110</v>
      </c>
      <c r="B197" s="8">
        <v>115.39</v>
      </c>
    </row>
    <row r="198" spans="1:2" ht="15.75" x14ac:dyDescent="0.25">
      <c r="A198" s="2" t="s">
        <v>111</v>
      </c>
      <c r="B198" s="8">
        <v>130</v>
      </c>
    </row>
    <row r="199" spans="1:2" ht="15.75" x14ac:dyDescent="0.25">
      <c r="A199" s="2" t="s">
        <v>112</v>
      </c>
      <c r="B199" s="8">
        <v>198.15</v>
      </c>
    </row>
    <row r="200" spans="1:2" ht="15.75" x14ac:dyDescent="0.25">
      <c r="A200" s="2"/>
      <c r="B200" s="8"/>
    </row>
    <row r="201" spans="1:2" ht="15.75" x14ac:dyDescent="0.25">
      <c r="A201" s="2"/>
      <c r="B201" s="8"/>
    </row>
    <row r="202" spans="1:2" ht="15.75" x14ac:dyDescent="0.25">
      <c r="A202" s="27" t="s">
        <v>11</v>
      </c>
      <c r="B202" s="18">
        <f>SUM(B196:B201)</f>
        <v>1067.24</v>
      </c>
    </row>
    <row r="203" spans="1:2" ht="15.75" x14ac:dyDescent="0.25">
      <c r="A203" s="2"/>
      <c r="B203" s="7"/>
    </row>
    <row r="204" spans="1:2" ht="15.75" x14ac:dyDescent="0.25">
      <c r="A204" s="4" t="s">
        <v>12</v>
      </c>
      <c r="B204" s="14">
        <f>+B193-B202</f>
        <v>9150.4000000000015</v>
      </c>
    </row>
    <row r="205" spans="1:2" ht="15.75" x14ac:dyDescent="0.25">
      <c r="A205" s="2"/>
      <c r="B205" s="7"/>
    </row>
    <row r="206" spans="1:2" ht="15.75" x14ac:dyDescent="0.25">
      <c r="A206" s="2"/>
      <c r="B206" s="7"/>
    </row>
    <row r="207" spans="1:2" ht="15.75" x14ac:dyDescent="0.25">
      <c r="A207" s="2" t="s">
        <v>106</v>
      </c>
      <c r="B207" s="8">
        <v>7059.94</v>
      </c>
    </row>
    <row r="208" spans="1:2" ht="15.75" x14ac:dyDescent="0.25">
      <c r="A208" s="2" t="s">
        <v>14</v>
      </c>
      <c r="B208" s="8">
        <v>5703.33</v>
      </c>
    </row>
    <row r="209" spans="1:2" ht="16.5" thickBot="1" x14ac:dyDescent="0.3">
      <c r="A209" s="2" t="s">
        <v>76</v>
      </c>
      <c r="B209" s="29">
        <f>+B204</f>
        <v>9150.4000000000015</v>
      </c>
    </row>
    <row r="210" spans="1:2" ht="15.75" x14ac:dyDescent="0.25">
      <c r="A210" s="1" t="s">
        <v>75</v>
      </c>
      <c r="B210" s="30">
        <f>SUM(B207:B209)</f>
        <v>21913.670000000002</v>
      </c>
    </row>
    <row r="216" spans="1:2" ht="20.25" x14ac:dyDescent="0.25">
      <c r="A216" s="66" t="s">
        <v>0</v>
      </c>
      <c r="B216" s="66"/>
    </row>
    <row r="217" spans="1:2" ht="20.25" x14ac:dyDescent="0.25">
      <c r="A217" s="66" t="s">
        <v>1</v>
      </c>
      <c r="B217" s="66"/>
    </row>
    <row r="218" spans="1:2" ht="20.25" x14ac:dyDescent="0.25">
      <c r="A218" s="66" t="s">
        <v>122</v>
      </c>
      <c r="B218" s="66"/>
    </row>
    <row r="219" spans="1:2" ht="20.25" x14ac:dyDescent="0.25">
      <c r="A219" s="37"/>
      <c r="B219" s="7"/>
    </row>
    <row r="220" spans="1:2" ht="15.75" x14ac:dyDescent="0.25">
      <c r="A220" s="4" t="s">
        <v>3</v>
      </c>
      <c r="B220" s="17">
        <v>9150.4</v>
      </c>
    </row>
    <row r="221" spans="1:2" ht="15.75" x14ac:dyDescent="0.25">
      <c r="A221" s="4"/>
      <c r="B221" s="7"/>
    </row>
    <row r="222" spans="1:2" ht="15.75" x14ac:dyDescent="0.25">
      <c r="A222" s="4" t="s">
        <v>4</v>
      </c>
      <c r="B222" s="7"/>
    </row>
    <row r="223" spans="1:2" ht="15.75" x14ac:dyDescent="0.25">
      <c r="A223" s="5"/>
      <c r="B223" s="7"/>
    </row>
    <row r="224" spans="1:2" ht="15.75" x14ac:dyDescent="0.25">
      <c r="A224" s="22" t="s">
        <v>69</v>
      </c>
      <c r="B224" s="8">
        <v>120</v>
      </c>
    </row>
    <row r="225" spans="1:2" ht="15.75" x14ac:dyDescent="0.25">
      <c r="A225" s="22" t="s">
        <v>99</v>
      </c>
      <c r="B225" s="8"/>
    </row>
    <row r="226" spans="1:2" ht="15.75" x14ac:dyDescent="0.25">
      <c r="A226" s="16"/>
      <c r="B226" s="9"/>
    </row>
    <row r="227" spans="1:2" ht="15.75" x14ac:dyDescent="0.25">
      <c r="A227" s="16" t="s">
        <v>116</v>
      </c>
      <c r="B227" s="9">
        <v>65</v>
      </c>
    </row>
    <row r="228" spans="1:2" ht="15.75" x14ac:dyDescent="0.25">
      <c r="A228" s="16"/>
      <c r="B228" s="9"/>
    </row>
    <row r="229" spans="1:2" ht="15.75" x14ac:dyDescent="0.25">
      <c r="A229" s="4" t="s">
        <v>8</v>
      </c>
      <c r="B229" s="11">
        <f>SUM(B224:B228)</f>
        <v>185</v>
      </c>
    </row>
    <row r="230" spans="1:2" ht="15.75" x14ac:dyDescent="0.25">
      <c r="A230" s="5"/>
      <c r="B230" s="10"/>
    </row>
    <row r="231" spans="1:2" ht="15.75" x14ac:dyDescent="0.25">
      <c r="A231" s="4" t="s">
        <v>9</v>
      </c>
      <c r="B231" s="12">
        <f>SUM(B220+B229)</f>
        <v>9335.4</v>
      </c>
    </row>
    <row r="232" spans="1:2" ht="15.75" x14ac:dyDescent="0.25">
      <c r="A232" s="2"/>
      <c r="B232" s="7"/>
    </row>
    <row r="233" spans="1:2" ht="15.75" x14ac:dyDescent="0.25">
      <c r="A233" s="4" t="s">
        <v>10</v>
      </c>
      <c r="B233" s="7"/>
    </row>
    <row r="234" spans="1:2" ht="15.75" x14ac:dyDescent="0.25">
      <c r="A234" s="2" t="s">
        <v>118</v>
      </c>
      <c r="B234" s="8">
        <v>53.33</v>
      </c>
    </row>
    <row r="235" spans="1:2" ht="15.75" x14ac:dyDescent="0.25">
      <c r="A235" s="2" t="s">
        <v>119</v>
      </c>
      <c r="B235" s="8">
        <v>1152.25</v>
      </c>
    </row>
    <row r="236" spans="1:2" ht="15.75" x14ac:dyDescent="0.25">
      <c r="A236" s="2" t="s">
        <v>120</v>
      </c>
      <c r="B236" s="8">
        <v>129</v>
      </c>
    </row>
    <row r="237" spans="1:2" ht="15.75" x14ac:dyDescent="0.25">
      <c r="A237" s="2"/>
      <c r="B237" s="8"/>
    </row>
    <row r="238" spans="1:2" ht="15.75" x14ac:dyDescent="0.25">
      <c r="A238" s="2"/>
      <c r="B238" s="8"/>
    </row>
    <row r="239" spans="1:2" ht="15.75" x14ac:dyDescent="0.25">
      <c r="A239" s="2"/>
      <c r="B239" s="8"/>
    </row>
    <row r="240" spans="1:2" ht="15.75" x14ac:dyDescent="0.25">
      <c r="A240" s="27" t="s">
        <v>11</v>
      </c>
      <c r="B240" s="18">
        <f>SUM(B234:B239)</f>
        <v>1334.58</v>
      </c>
    </row>
    <row r="241" spans="1:2" ht="15.75" x14ac:dyDescent="0.25">
      <c r="A241" s="2"/>
      <c r="B241" s="7"/>
    </row>
    <row r="242" spans="1:2" ht="15.75" x14ac:dyDescent="0.25">
      <c r="A242" s="4" t="s">
        <v>12</v>
      </c>
      <c r="B242" s="14">
        <f>+B231-B240</f>
        <v>8000.82</v>
      </c>
    </row>
    <row r="243" spans="1:2" ht="15.75" x14ac:dyDescent="0.25">
      <c r="A243" s="2"/>
      <c r="B243" s="7"/>
    </row>
    <row r="244" spans="1:2" ht="15.75" x14ac:dyDescent="0.25">
      <c r="A244" s="2"/>
      <c r="B244" s="7"/>
    </row>
    <row r="245" spans="1:2" ht="15.75" x14ac:dyDescent="0.25">
      <c r="A245" s="2" t="s">
        <v>106</v>
      </c>
      <c r="B245" s="8">
        <v>7059.94</v>
      </c>
    </row>
    <row r="246" spans="1:2" ht="15.75" x14ac:dyDescent="0.25">
      <c r="A246" s="2" t="s">
        <v>121</v>
      </c>
      <c r="B246" s="8">
        <v>5717.71</v>
      </c>
    </row>
    <row r="247" spans="1:2" ht="16.5" thickBot="1" x14ac:dyDescent="0.3">
      <c r="A247" s="2" t="s">
        <v>76</v>
      </c>
      <c r="B247" s="29">
        <f>+B242</f>
        <v>8000.82</v>
      </c>
    </row>
    <row r="248" spans="1:2" ht="15.75" x14ac:dyDescent="0.25">
      <c r="A248" s="1" t="s">
        <v>75</v>
      </c>
      <c r="B248" s="30">
        <f>SUM(B245:B247)</f>
        <v>20778.47</v>
      </c>
    </row>
    <row r="259" spans="1:2" ht="20.25" x14ac:dyDescent="0.25">
      <c r="A259" s="66" t="s">
        <v>0</v>
      </c>
      <c r="B259" s="66"/>
    </row>
    <row r="260" spans="1:2" ht="20.25" x14ac:dyDescent="0.25">
      <c r="A260" s="66" t="s">
        <v>1</v>
      </c>
      <c r="B260" s="66"/>
    </row>
    <row r="261" spans="1:2" ht="20.25" x14ac:dyDescent="0.25">
      <c r="A261" s="66" t="s">
        <v>123</v>
      </c>
      <c r="B261" s="66"/>
    </row>
    <row r="262" spans="1:2" ht="20.25" x14ac:dyDescent="0.25">
      <c r="A262" s="38"/>
      <c r="B262" s="7"/>
    </row>
    <row r="263" spans="1:2" ht="15.75" x14ac:dyDescent="0.25">
      <c r="A263" s="4" t="s">
        <v>3</v>
      </c>
      <c r="B263" s="17">
        <v>8000.82</v>
      </c>
    </row>
    <row r="264" spans="1:2" ht="15.75" x14ac:dyDescent="0.25">
      <c r="A264" s="4"/>
      <c r="B264" s="7"/>
    </row>
    <row r="265" spans="1:2" ht="15.75" x14ac:dyDescent="0.25">
      <c r="A265" s="4" t="s">
        <v>4</v>
      </c>
      <c r="B265" s="7"/>
    </row>
    <row r="266" spans="1:2" ht="15.75" x14ac:dyDescent="0.25">
      <c r="A266" s="5"/>
      <c r="B266" s="7"/>
    </row>
    <row r="267" spans="1:2" ht="15.75" x14ac:dyDescent="0.25">
      <c r="A267" s="22" t="s">
        <v>69</v>
      </c>
      <c r="B267" s="8"/>
    </row>
    <row r="268" spans="1:2" ht="15.75" x14ac:dyDescent="0.25">
      <c r="A268" s="22" t="s">
        <v>99</v>
      </c>
      <c r="B268" s="8"/>
    </row>
    <row r="269" spans="1:2" ht="15.75" x14ac:dyDescent="0.25">
      <c r="A269" s="16"/>
      <c r="B269" s="9"/>
    </row>
    <row r="270" spans="1:2" ht="15.75" x14ac:dyDescent="0.25">
      <c r="A270" s="16" t="s">
        <v>58</v>
      </c>
      <c r="B270" s="9">
        <v>45</v>
      </c>
    </row>
    <row r="271" spans="1:2" ht="15.75" x14ac:dyDescent="0.25">
      <c r="A271" s="16"/>
      <c r="B271" s="9"/>
    </row>
    <row r="272" spans="1:2" ht="15.75" x14ac:dyDescent="0.25">
      <c r="A272" s="16" t="s">
        <v>124</v>
      </c>
      <c r="B272" s="9">
        <v>60</v>
      </c>
    </row>
    <row r="273" spans="1:2" ht="15.75" x14ac:dyDescent="0.25">
      <c r="A273" s="16"/>
      <c r="B273" s="9"/>
    </row>
    <row r="274" spans="1:2" ht="15.75" x14ac:dyDescent="0.25">
      <c r="A274" s="16" t="s">
        <v>77</v>
      </c>
      <c r="B274" s="9">
        <v>32</v>
      </c>
    </row>
    <row r="275" spans="1:2" ht="15.75" x14ac:dyDescent="0.25">
      <c r="A275" s="16"/>
      <c r="B275" s="9"/>
    </row>
    <row r="276" spans="1:2" ht="15.75" x14ac:dyDescent="0.25">
      <c r="A276" s="16" t="s">
        <v>105</v>
      </c>
      <c r="B276" s="9">
        <v>6.32</v>
      </c>
    </row>
    <row r="277" spans="1:2" ht="15.75" x14ac:dyDescent="0.25">
      <c r="A277" s="16"/>
      <c r="B277" s="9"/>
    </row>
    <row r="278" spans="1:2" ht="15.75" x14ac:dyDescent="0.25">
      <c r="A278" s="4" t="s">
        <v>8</v>
      </c>
      <c r="B278" s="11">
        <f>SUM(B267:B277)</f>
        <v>143.32</v>
      </c>
    </row>
    <row r="279" spans="1:2" ht="15.75" x14ac:dyDescent="0.25">
      <c r="A279" s="5"/>
      <c r="B279" s="10"/>
    </row>
    <row r="280" spans="1:2" ht="15.75" x14ac:dyDescent="0.25">
      <c r="A280" s="4" t="s">
        <v>9</v>
      </c>
      <c r="B280" s="12">
        <f>SUM(B263+B278)</f>
        <v>8144.1399999999994</v>
      </c>
    </row>
    <row r="281" spans="1:2" ht="15.75" x14ac:dyDescent="0.25">
      <c r="A281" s="2"/>
      <c r="B281" s="7"/>
    </row>
    <row r="282" spans="1:2" ht="15.75" x14ac:dyDescent="0.25">
      <c r="A282" s="4" t="s">
        <v>10</v>
      </c>
      <c r="B282" s="7"/>
    </row>
    <row r="283" spans="1:2" ht="15.75" x14ac:dyDescent="0.25">
      <c r="A283" s="2" t="s">
        <v>126</v>
      </c>
      <c r="B283" s="8">
        <v>457</v>
      </c>
    </row>
    <row r="284" spans="1:2" ht="15.75" x14ac:dyDescent="0.25">
      <c r="A284" s="2" t="s">
        <v>127</v>
      </c>
      <c r="B284" s="8">
        <v>1305</v>
      </c>
    </row>
    <row r="285" spans="1:2" ht="15.75" x14ac:dyDescent="0.25">
      <c r="A285" s="2" t="s">
        <v>128</v>
      </c>
      <c r="B285" s="8">
        <v>850</v>
      </c>
    </row>
    <row r="286" spans="1:2" ht="15.75" x14ac:dyDescent="0.25">
      <c r="A286" s="2" t="s">
        <v>129</v>
      </c>
      <c r="B286" s="8">
        <v>115.05</v>
      </c>
    </row>
    <row r="287" spans="1:2" ht="15.75" x14ac:dyDescent="0.25">
      <c r="A287" s="2"/>
      <c r="B287" s="8"/>
    </row>
    <row r="288" spans="1:2" ht="15.75" x14ac:dyDescent="0.25">
      <c r="A288" s="2"/>
      <c r="B288" s="8"/>
    </row>
    <row r="289" spans="1:2" ht="15.75" x14ac:dyDescent="0.25">
      <c r="A289" s="27" t="s">
        <v>11</v>
      </c>
      <c r="B289" s="18">
        <f>SUM(B283:B288)</f>
        <v>2727.05</v>
      </c>
    </row>
    <row r="290" spans="1:2" ht="15.75" x14ac:dyDescent="0.25">
      <c r="A290" s="2"/>
      <c r="B290" s="7"/>
    </row>
    <row r="291" spans="1:2" ht="15.75" x14ac:dyDescent="0.25">
      <c r="A291" s="4" t="s">
        <v>12</v>
      </c>
      <c r="B291" s="14">
        <f>+B280-B289</f>
        <v>5417.0899999999992</v>
      </c>
    </row>
    <row r="292" spans="1:2" ht="15.75" x14ac:dyDescent="0.25">
      <c r="A292" s="2"/>
      <c r="B292" s="7"/>
    </row>
    <row r="293" spans="1:2" ht="15.75" x14ac:dyDescent="0.25">
      <c r="A293" s="2"/>
      <c r="B293" s="7"/>
    </row>
    <row r="294" spans="1:2" ht="15.75" x14ac:dyDescent="0.25">
      <c r="A294" s="2" t="s">
        <v>125</v>
      </c>
      <c r="B294" s="8">
        <v>7065.22</v>
      </c>
    </row>
    <row r="295" spans="1:2" ht="15.75" x14ac:dyDescent="0.25">
      <c r="A295" s="2" t="s">
        <v>121</v>
      </c>
      <c r="B295" s="8">
        <v>5717.71</v>
      </c>
    </row>
    <row r="296" spans="1:2" ht="16.5" thickBot="1" x14ac:dyDescent="0.3">
      <c r="A296" s="2" t="s">
        <v>76</v>
      </c>
      <c r="B296" s="29">
        <f>+B291</f>
        <v>5417.0899999999992</v>
      </c>
    </row>
    <row r="297" spans="1:2" ht="15.75" x14ac:dyDescent="0.25">
      <c r="A297" s="1" t="s">
        <v>75</v>
      </c>
      <c r="B297" s="30">
        <f>SUM(B294:B296)</f>
        <v>18200.02</v>
      </c>
    </row>
    <row r="302" spans="1:2" ht="20.25" x14ac:dyDescent="0.25">
      <c r="A302" s="66" t="s">
        <v>0</v>
      </c>
      <c r="B302" s="66"/>
    </row>
    <row r="303" spans="1:2" ht="20.25" x14ac:dyDescent="0.25">
      <c r="A303" s="66" t="s">
        <v>1</v>
      </c>
      <c r="B303" s="66"/>
    </row>
    <row r="304" spans="1:2" ht="20.25" x14ac:dyDescent="0.25">
      <c r="A304" s="66" t="s">
        <v>130</v>
      </c>
      <c r="B304" s="66"/>
    </row>
    <row r="305" spans="1:2" ht="20.25" x14ac:dyDescent="0.25">
      <c r="A305" s="39"/>
      <c r="B305" s="7"/>
    </row>
    <row r="306" spans="1:2" ht="15.75" x14ac:dyDescent="0.25">
      <c r="A306" s="4" t="s">
        <v>3</v>
      </c>
      <c r="B306" s="17">
        <v>5417.09</v>
      </c>
    </row>
    <row r="307" spans="1:2" ht="15.75" x14ac:dyDescent="0.25">
      <c r="A307" s="4"/>
      <c r="B307" s="7"/>
    </row>
    <row r="308" spans="1:2" ht="15.75" x14ac:dyDescent="0.25">
      <c r="A308" s="4" t="s">
        <v>4</v>
      </c>
      <c r="B308" s="7"/>
    </row>
    <row r="309" spans="1:2" ht="15.75" x14ac:dyDescent="0.25">
      <c r="A309" s="5"/>
      <c r="B309" s="7"/>
    </row>
    <row r="310" spans="1:2" ht="15.75" x14ac:dyDescent="0.25">
      <c r="A310" s="22" t="s">
        <v>69</v>
      </c>
      <c r="B310" s="8">
        <v>380</v>
      </c>
    </row>
    <row r="311" spans="1:2" ht="15.75" x14ac:dyDescent="0.25">
      <c r="A311" s="22" t="s">
        <v>99</v>
      </c>
      <c r="B311" s="8"/>
    </row>
    <row r="312" spans="1:2" ht="15.75" x14ac:dyDescent="0.25">
      <c r="A312" s="16"/>
      <c r="B312" s="9"/>
    </row>
    <row r="313" spans="1:2" ht="15.75" x14ac:dyDescent="0.25">
      <c r="A313" s="16" t="s">
        <v>116</v>
      </c>
      <c r="B313" s="9">
        <v>50</v>
      </c>
    </row>
    <row r="314" spans="1:2" ht="15.75" x14ac:dyDescent="0.25">
      <c r="A314" s="16"/>
      <c r="B314" s="9"/>
    </row>
    <row r="315" spans="1:2" ht="15.75" x14ac:dyDescent="0.25">
      <c r="A315" s="16" t="s">
        <v>77</v>
      </c>
      <c r="B315" s="9">
        <v>55</v>
      </c>
    </row>
    <row r="316" spans="1:2" ht="15.75" x14ac:dyDescent="0.25">
      <c r="A316" s="16"/>
      <c r="B316" s="9"/>
    </row>
    <row r="317" spans="1:2" ht="15.75" x14ac:dyDescent="0.25">
      <c r="A317" s="16" t="s">
        <v>97</v>
      </c>
      <c r="B317" s="9">
        <v>315</v>
      </c>
    </row>
    <row r="318" spans="1:2" ht="15.75" x14ac:dyDescent="0.25">
      <c r="A318" s="16"/>
      <c r="B318" s="9"/>
    </row>
    <row r="319" spans="1:2" ht="15.75" x14ac:dyDescent="0.25">
      <c r="A319" s="4" t="s">
        <v>8</v>
      </c>
      <c r="B319" s="11">
        <f>SUM(B310:B318)</f>
        <v>800</v>
      </c>
    </row>
    <row r="320" spans="1:2" ht="15.75" x14ac:dyDescent="0.25">
      <c r="A320" s="5"/>
      <c r="B320" s="10"/>
    </row>
    <row r="321" spans="1:2" ht="15.75" x14ac:dyDescent="0.25">
      <c r="A321" s="4" t="s">
        <v>9</v>
      </c>
      <c r="B321" s="12">
        <f>SUM(B306+B319)</f>
        <v>6217.09</v>
      </c>
    </row>
    <row r="322" spans="1:2" ht="15.75" x14ac:dyDescent="0.25">
      <c r="A322" s="2"/>
      <c r="B322" s="7"/>
    </row>
    <row r="323" spans="1:2" ht="15.75" x14ac:dyDescent="0.25">
      <c r="A323" s="4" t="s">
        <v>10</v>
      </c>
      <c r="B323" s="7"/>
    </row>
    <row r="324" spans="1:2" ht="15.75" x14ac:dyDescent="0.25">
      <c r="A324" s="2" t="s">
        <v>132</v>
      </c>
      <c r="B324" s="8">
        <v>600</v>
      </c>
    </row>
    <row r="325" spans="1:2" ht="15.75" x14ac:dyDescent="0.25">
      <c r="A325" s="2" t="s">
        <v>131</v>
      </c>
      <c r="B325" s="8">
        <v>558.4</v>
      </c>
    </row>
    <row r="326" spans="1:2" ht="15.75" x14ac:dyDescent="0.25">
      <c r="A326" s="2"/>
      <c r="B326" s="8"/>
    </row>
    <row r="327" spans="1:2" ht="15.75" x14ac:dyDescent="0.25">
      <c r="A327" s="2"/>
      <c r="B327" s="8"/>
    </row>
    <row r="328" spans="1:2" ht="15.75" x14ac:dyDescent="0.25">
      <c r="A328" s="2"/>
      <c r="B328" s="8"/>
    </row>
    <row r="329" spans="1:2" ht="15.75" x14ac:dyDescent="0.25">
      <c r="A329" s="2"/>
      <c r="B329" s="8"/>
    </row>
    <row r="330" spans="1:2" ht="15.75" x14ac:dyDescent="0.25">
      <c r="A330" s="27" t="s">
        <v>11</v>
      </c>
      <c r="B330" s="18">
        <f>SUM(B324:B329)</f>
        <v>1158.4000000000001</v>
      </c>
    </row>
    <row r="331" spans="1:2" ht="15.75" x14ac:dyDescent="0.25">
      <c r="A331" s="2"/>
      <c r="B331" s="7"/>
    </row>
    <row r="332" spans="1:2" ht="15.75" x14ac:dyDescent="0.25">
      <c r="A332" s="4" t="s">
        <v>12</v>
      </c>
      <c r="B332" s="14">
        <f>+B321-B330</f>
        <v>5058.6900000000005</v>
      </c>
    </row>
    <row r="333" spans="1:2" ht="15.75" x14ac:dyDescent="0.25">
      <c r="A333" s="2"/>
      <c r="B333" s="7"/>
    </row>
    <row r="334" spans="1:2" ht="15.75" x14ac:dyDescent="0.25">
      <c r="A334" s="2"/>
      <c r="B334" s="7"/>
    </row>
    <row r="335" spans="1:2" ht="15.75" x14ac:dyDescent="0.25">
      <c r="A335" s="2" t="s">
        <v>125</v>
      </c>
      <c r="B335" s="8">
        <v>7065.22</v>
      </c>
    </row>
    <row r="336" spans="1:2" ht="15.75" x14ac:dyDescent="0.25">
      <c r="A336" s="2" t="s">
        <v>121</v>
      </c>
      <c r="B336" s="8">
        <v>5717.71</v>
      </c>
    </row>
    <row r="337" spans="1:2" ht="16.5" thickBot="1" x14ac:dyDescent="0.3">
      <c r="A337" s="2" t="s">
        <v>76</v>
      </c>
      <c r="B337" s="29">
        <f>+B332</f>
        <v>5058.6900000000005</v>
      </c>
    </row>
    <row r="338" spans="1:2" ht="15.75" x14ac:dyDescent="0.25">
      <c r="A338" s="1" t="s">
        <v>75</v>
      </c>
      <c r="B338" s="30">
        <f>SUM(B335:B337)</f>
        <v>17841.620000000003</v>
      </c>
    </row>
    <row r="345" spans="1:2" ht="20.25" x14ac:dyDescent="0.25">
      <c r="A345" s="66" t="s">
        <v>0</v>
      </c>
      <c r="B345" s="66"/>
    </row>
    <row r="346" spans="1:2" ht="20.25" x14ac:dyDescent="0.25">
      <c r="A346" s="66" t="s">
        <v>1</v>
      </c>
      <c r="B346" s="66"/>
    </row>
    <row r="347" spans="1:2" ht="20.25" x14ac:dyDescent="0.25">
      <c r="A347" s="66" t="s">
        <v>133</v>
      </c>
      <c r="B347" s="66"/>
    </row>
    <row r="348" spans="1:2" ht="20.25" x14ac:dyDescent="0.25">
      <c r="A348" s="40"/>
      <c r="B348" s="7"/>
    </row>
    <row r="349" spans="1:2" ht="16.5" thickBot="1" x14ac:dyDescent="0.3">
      <c r="A349" s="4" t="s">
        <v>3</v>
      </c>
      <c r="B349" s="29">
        <v>5058.6899999999996</v>
      </c>
    </row>
    <row r="350" spans="1:2" ht="15.75" x14ac:dyDescent="0.25">
      <c r="A350" s="4"/>
      <c r="B350" s="7"/>
    </row>
    <row r="351" spans="1:2" ht="15.75" x14ac:dyDescent="0.25">
      <c r="A351" s="4" t="s">
        <v>4</v>
      </c>
      <c r="B351" s="7"/>
    </row>
    <row r="352" spans="1:2" ht="15.75" x14ac:dyDescent="0.25">
      <c r="A352" s="5"/>
      <c r="B352" s="7"/>
    </row>
    <row r="353" spans="1:2" ht="15.75" x14ac:dyDescent="0.25">
      <c r="A353" s="22" t="s">
        <v>69</v>
      </c>
      <c r="B353" s="8">
        <v>555</v>
      </c>
    </row>
    <row r="354" spans="1:2" ht="15.75" x14ac:dyDescent="0.25">
      <c r="A354" s="22" t="s">
        <v>99</v>
      </c>
      <c r="B354" s="8"/>
    </row>
    <row r="355" spans="1:2" ht="15.75" x14ac:dyDescent="0.25">
      <c r="A355" s="16"/>
      <c r="B355" s="9"/>
    </row>
    <row r="356" spans="1:2" ht="15.75" x14ac:dyDescent="0.25">
      <c r="A356" s="16" t="s">
        <v>116</v>
      </c>
      <c r="B356" s="9">
        <v>65</v>
      </c>
    </row>
    <row r="357" spans="1:2" ht="15.75" x14ac:dyDescent="0.25">
      <c r="A357" s="16"/>
      <c r="B357" s="9"/>
    </row>
    <row r="358" spans="1:2" ht="15.75" x14ac:dyDescent="0.25">
      <c r="A358" s="16" t="s">
        <v>77</v>
      </c>
      <c r="B358" s="9">
        <v>32</v>
      </c>
    </row>
    <row r="359" spans="1:2" ht="15.75" x14ac:dyDescent="0.25">
      <c r="A359" s="16"/>
      <c r="B359" s="9"/>
    </row>
    <row r="360" spans="1:2" ht="15.75" x14ac:dyDescent="0.25">
      <c r="A360" s="16" t="s">
        <v>97</v>
      </c>
      <c r="B360" s="9">
        <v>0</v>
      </c>
    </row>
    <row r="361" spans="1:2" ht="15.75" x14ac:dyDescent="0.25">
      <c r="A361" s="16"/>
      <c r="B361" s="9"/>
    </row>
    <row r="362" spans="1:2" ht="15.75" x14ac:dyDescent="0.25">
      <c r="A362" s="4" t="s">
        <v>8</v>
      </c>
      <c r="B362" s="11">
        <f>SUM(B353:B361)</f>
        <v>652</v>
      </c>
    </row>
    <row r="363" spans="1:2" ht="15.75" x14ac:dyDescent="0.25">
      <c r="A363" s="5"/>
      <c r="B363" s="10"/>
    </row>
    <row r="364" spans="1:2" ht="15.75" x14ac:dyDescent="0.25">
      <c r="A364" s="4" t="s">
        <v>9</v>
      </c>
      <c r="B364" s="12">
        <f>SUM(B349+B362)</f>
        <v>5710.69</v>
      </c>
    </row>
    <row r="365" spans="1:2" ht="15.75" x14ac:dyDescent="0.25">
      <c r="A365" s="2"/>
      <c r="B365" s="7"/>
    </row>
    <row r="366" spans="1:2" ht="15.75" x14ac:dyDescent="0.25">
      <c r="A366" s="4" t="s">
        <v>10</v>
      </c>
      <c r="B366" s="7"/>
    </row>
    <row r="367" spans="1:2" ht="15.75" x14ac:dyDescent="0.25">
      <c r="A367" s="2" t="s">
        <v>134</v>
      </c>
      <c r="B367" s="8">
        <v>119</v>
      </c>
    </row>
    <row r="368" spans="1:2" ht="15.75" x14ac:dyDescent="0.25">
      <c r="A368" s="2" t="s">
        <v>135</v>
      </c>
      <c r="B368" s="8">
        <v>1489.6</v>
      </c>
    </row>
    <row r="369" spans="1:2" ht="15.75" x14ac:dyDescent="0.25">
      <c r="A369" s="2" t="s">
        <v>136</v>
      </c>
      <c r="B369" s="8">
        <v>119.4</v>
      </c>
    </row>
    <row r="370" spans="1:2" ht="15.75" x14ac:dyDescent="0.25">
      <c r="A370" s="2" t="s">
        <v>137</v>
      </c>
      <c r="B370" s="8">
        <v>1236.03</v>
      </c>
    </row>
    <row r="371" spans="1:2" ht="15.75" x14ac:dyDescent="0.25">
      <c r="A371" s="2" t="s">
        <v>138</v>
      </c>
      <c r="B371" s="8">
        <v>113</v>
      </c>
    </row>
    <row r="372" spans="1:2" ht="15.75" x14ac:dyDescent="0.25">
      <c r="A372" s="2"/>
      <c r="B372" s="8"/>
    </row>
    <row r="373" spans="1:2" ht="15.75" x14ac:dyDescent="0.25">
      <c r="A373" s="27" t="s">
        <v>11</v>
      </c>
      <c r="B373" s="18">
        <f>SUM(B367:B372)</f>
        <v>3077.0299999999997</v>
      </c>
    </row>
    <row r="374" spans="1:2" ht="15.75" x14ac:dyDescent="0.25">
      <c r="A374" s="2"/>
      <c r="B374" s="7"/>
    </row>
    <row r="375" spans="1:2" ht="15.75" x14ac:dyDescent="0.25">
      <c r="A375" s="4" t="s">
        <v>12</v>
      </c>
      <c r="B375" s="14">
        <f>+B364-B373</f>
        <v>2633.66</v>
      </c>
    </row>
    <row r="376" spans="1:2" ht="15.75" x14ac:dyDescent="0.25">
      <c r="A376" s="2"/>
      <c r="B376" s="7"/>
    </row>
    <row r="377" spans="1:2" ht="15.75" x14ac:dyDescent="0.25">
      <c r="A377" s="2"/>
      <c r="B377" s="7"/>
    </row>
    <row r="378" spans="1:2" ht="15.75" x14ac:dyDescent="0.25">
      <c r="A378" s="2" t="s">
        <v>125</v>
      </c>
      <c r="B378" s="8">
        <v>7065.22</v>
      </c>
    </row>
    <row r="379" spans="1:2" ht="15.75" x14ac:dyDescent="0.25">
      <c r="A379" s="2" t="s">
        <v>121</v>
      </c>
      <c r="B379" s="8">
        <v>5717.71</v>
      </c>
    </row>
    <row r="380" spans="1:2" ht="16.5" thickBot="1" x14ac:dyDescent="0.3">
      <c r="A380" s="2" t="s">
        <v>76</v>
      </c>
      <c r="B380" s="29">
        <f>+B375</f>
        <v>2633.66</v>
      </c>
    </row>
    <row r="381" spans="1:2" ht="15.75" x14ac:dyDescent="0.25">
      <c r="A381" s="1" t="s">
        <v>75</v>
      </c>
      <c r="B381" s="30">
        <f>SUM(B378:B380)</f>
        <v>15416.59</v>
      </c>
    </row>
    <row r="388" spans="1:2" ht="20.25" x14ac:dyDescent="0.25">
      <c r="A388" s="66" t="s">
        <v>0</v>
      </c>
      <c r="B388" s="66"/>
    </row>
    <row r="389" spans="1:2" ht="20.25" x14ac:dyDescent="0.25">
      <c r="A389" s="66" t="s">
        <v>1</v>
      </c>
      <c r="B389" s="66"/>
    </row>
    <row r="390" spans="1:2" ht="20.25" x14ac:dyDescent="0.25">
      <c r="A390" s="66" t="s">
        <v>139</v>
      </c>
      <c r="B390" s="66"/>
    </row>
    <row r="391" spans="1:2" ht="20.25" x14ac:dyDescent="0.25">
      <c r="A391" s="41"/>
      <c r="B391" s="7"/>
    </row>
    <row r="392" spans="1:2" ht="16.5" thickBot="1" x14ac:dyDescent="0.3">
      <c r="A392" s="4" t="s">
        <v>3</v>
      </c>
      <c r="B392" s="29">
        <v>2633.66</v>
      </c>
    </row>
    <row r="393" spans="1:2" ht="15.75" x14ac:dyDescent="0.25">
      <c r="A393" s="4"/>
      <c r="B393" s="7"/>
    </row>
    <row r="394" spans="1:2" ht="15.75" x14ac:dyDescent="0.25">
      <c r="A394" s="4" t="s">
        <v>4</v>
      </c>
      <c r="B394" s="7"/>
    </row>
    <row r="395" spans="1:2" ht="15.75" x14ac:dyDescent="0.25">
      <c r="A395" s="5"/>
      <c r="B395" s="7"/>
    </row>
    <row r="396" spans="1:2" ht="15.75" x14ac:dyDescent="0.25">
      <c r="A396" s="22" t="s">
        <v>69</v>
      </c>
      <c r="B396" s="8"/>
    </row>
    <row r="397" spans="1:2" ht="15.75" x14ac:dyDescent="0.25">
      <c r="A397" s="22" t="s">
        <v>99</v>
      </c>
      <c r="B397" s="8"/>
    </row>
    <row r="398" spans="1:2" ht="15.75" x14ac:dyDescent="0.25">
      <c r="A398" s="16"/>
      <c r="B398" s="9"/>
    </row>
    <row r="399" spans="1:2" ht="15.75" x14ac:dyDescent="0.25">
      <c r="A399" s="16" t="s">
        <v>105</v>
      </c>
      <c r="B399" s="9">
        <v>3.86</v>
      </c>
    </row>
    <row r="400" spans="1:2" ht="15.75" x14ac:dyDescent="0.25">
      <c r="A400" s="16"/>
      <c r="B400" s="9"/>
    </row>
    <row r="401" spans="1:2" ht="15.75" x14ac:dyDescent="0.25">
      <c r="A401" s="4" t="s">
        <v>8</v>
      </c>
      <c r="B401" s="11">
        <f>SUM(B396:B400)</f>
        <v>3.86</v>
      </c>
    </row>
    <row r="402" spans="1:2" ht="15.75" x14ac:dyDescent="0.25">
      <c r="A402" s="5"/>
      <c r="B402" s="10"/>
    </row>
    <row r="403" spans="1:2" ht="15.75" x14ac:dyDescent="0.25">
      <c r="A403" s="4" t="s">
        <v>9</v>
      </c>
      <c r="B403" s="12">
        <f>SUM(B392+B401)</f>
        <v>2637.52</v>
      </c>
    </row>
    <row r="404" spans="1:2" ht="15.75" x14ac:dyDescent="0.25">
      <c r="A404" s="2"/>
      <c r="B404" s="7"/>
    </row>
    <row r="405" spans="1:2" ht="15.75" x14ac:dyDescent="0.25">
      <c r="A405" s="4" t="s">
        <v>10</v>
      </c>
      <c r="B405" s="7"/>
    </row>
    <row r="406" spans="1:2" ht="15.75" x14ac:dyDescent="0.25">
      <c r="A406" s="2" t="s">
        <v>141</v>
      </c>
      <c r="B406" s="8">
        <v>1402.5</v>
      </c>
    </row>
    <row r="407" spans="1:2" ht="15.75" x14ac:dyDescent="0.25">
      <c r="A407" s="2" t="s">
        <v>140</v>
      </c>
      <c r="B407" s="8">
        <v>20.45</v>
      </c>
    </row>
    <row r="408" spans="1:2" ht="15.75" x14ac:dyDescent="0.25">
      <c r="A408" s="2"/>
      <c r="B408" s="8"/>
    </row>
    <row r="409" spans="1:2" ht="15.75" x14ac:dyDescent="0.25">
      <c r="A409" s="2"/>
      <c r="B409" s="8"/>
    </row>
    <row r="410" spans="1:2" ht="15.75" x14ac:dyDescent="0.25">
      <c r="A410" s="2"/>
      <c r="B410" s="8"/>
    </row>
    <row r="411" spans="1:2" ht="15.75" x14ac:dyDescent="0.25">
      <c r="A411" s="2"/>
      <c r="B411" s="8"/>
    </row>
    <row r="412" spans="1:2" ht="15.75" x14ac:dyDescent="0.25">
      <c r="A412" s="27" t="s">
        <v>11</v>
      </c>
      <c r="B412" s="18">
        <f>SUM(B406:B411)</f>
        <v>1422.95</v>
      </c>
    </row>
    <row r="413" spans="1:2" ht="15.75" x14ac:dyDescent="0.25">
      <c r="A413" s="2"/>
      <c r="B413" s="7"/>
    </row>
    <row r="414" spans="1:2" ht="15.75" x14ac:dyDescent="0.25">
      <c r="A414" s="4" t="s">
        <v>12</v>
      </c>
      <c r="B414" s="14">
        <f>+B403-B412</f>
        <v>1214.57</v>
      </c>
    </row>
    <row r="415" spans="1:2" ht="15.75" x14ac:dyDescent="0.25">
      <c r="A415" s="2"/>
      <c r="B415" s="7"/>
    </row>
    <row r="416" spans="1:2" ht="15.75" x14ac:dyDescent="0.25">
      <c r="A416" s="2"/>
      <c r="B416" s="7"/>
    </row>
    <row r="417" spans="1:2" ht="15.75" x14ac:dyDescent="0.25">
      <c r="A417" s="2" t="s">
        <v>125</v>
      </c>
      <c r="B417" s="8">
        <v>7070.56</v>
      </c>
    </row>
    <row r="418" spans="1:2" ht="15.75" x14ac:dyDescent="0.25">
      <c r="A418" s="2" t="s">
        <v>121</v>
      </c>
      <c r="B418" s="8">
        <v>5732.12</v>
      </c>
    </row>
    <row r="419" spans="1:2" ht="16.5" thickBot="1" x14ac:dyDescent="0.3">
      <c r="A419" s="2" t="s">
        <v>76</v>
      </c>
      <c r="B419" s="29">
        <f>+B414</f>
        <v>1214.57</v>
      </c>
    </row>
    <row r="420" spans="1:2" ht="15.75" x14ac:dyDescent="0.25">
      <c r="A420" s="1" t="s">
        <v>75</v>
      </c>
      <c r="B420" s="30">
        <f>SUM(B417:B419)</f>
        <v>14017.25</v>
      </c>
    </row>
    <row r="431" spans="1:2" ht="20.25" x14ac:dyDescent="0.25">
      <c r="A431" s="66" t="s">
        <v>0</v>
      </c>
      <c r="B431" s="66"/>
    </row>
    <row r="432" spans="1:2" ht="20.25" x14ac:dyDescent="0.25">
      <c r="A432" s="66" t="s">
        <v>1</v>
      </c>
      <c r="B432" s="66"/>
    </row>
    <row r="433" spans="1:2" ht="20.25" x14ac:dyDescent="0.25">
      <c r="A433" s="66" t="s">
        <v>142</v>
      </c>
      <c r="B433" s="66"/>
    </row>
    <row r="434" spans="1:2" ht="20.25" x14ac:dyDescent="0.25">
      <c r="A434" s="42"/>
      <c r="B434" s="7"/>
    </row>
    <row r="435" spans="1:2" ht="16.5" thickBot="1" x14ac:dyDescent="0.3">
      <c r="A435" s="4" t="s">
        <v>3</v>
      </c>
      <c r="B435" s="29">
        <v>1214.57</v>
      </c>
    </row>
    <row r="436" spans="1:2" ht="15.75" x14ac:dyDescent="0.25">
      <c r="A436" s="4"/>
      <c r="B436" s="7"/>
    </row>
    <row r="437" spans="1:2" ht="15.75" x14ac:dyDescent="0.25">
      <c r="A437" s="4" t="s">
        <v>4</v>
      </c>
      <c r="B437" s="7"/>
    </row>
    <row r="438" spans="1:2" ht="15.75" x14ac:dyDescent="0.25">
      <c r="A438" s="5"/>
      <c r="B438" s="7"/>
    </row>
    <row r="439" spans="1:2" ht="15.75" x14ac:dyDescent="0.25">
      <c r="A439" s="22" t="s">
        <v>69</v>
      </c>
      <c r="B439" s="8">
        <v>240</v>
      </c>
    </row>
    <row r="440" spans="1:2" ht="15.75" x14ac:dyDescent="0.25">
      <c r="A440" s="22" t="s">
        <v>99</v>
      </c>
      <c r="B440" s="8"/>
    </row>
    <row r="441" spans="1:2" ht="15.75" x14ac:dyDescent="0.25">
      <c r="A441" s="16" t="s">
        <v>70</v>
      </c>
      <c r="B441" s="9">
        <v>1549.4</v>
      </c>
    </row>
    <row r="442" spans="1:2" ht="15.75" x14ac:dyDescent="0.25">
      <c r="A442" s="16"/>
      <c r="B442" s="9"/>
    </row>
    <row r="443" spans="1:2" ht="15.75" x14ac:dyDescent="0.25">
      <c r="A443" s="16" t="s">
        <v>147</v>
      </c>
      <c r="B443" s="9">
        <v>115</v>
      </c>
    </row>
    <row r="444" spans="1:2" ht="15.75" x14ac:dyDescent="0.25">
      <c r="A444" s="16" t="s">
        <v>148</v>
      </c>
      <c r="B444" s="9">
        <v>30</v>
      </c>
    </row>
    <row r="445" spans="1:2" ht="15.75" x14ac:dyDescent="0.25">
      <c r="A445" s="16" t="s">
        <v>77</v>
      </c>
      <c r="B445" s="9">
        <v>43</v>
      </c>
    </row>
    <row r="446" spans="1:2" ht="15.75" x14ac:dyDescent="0.25">
      <c r="A446" s="16"/>
      <c r="B446" s="9"/>
    </row>
    <row r="447" spans="1:2" ht="15.75" x14ac:dyDescent="0.25">
      <c r="A447" s="16"/>
      <c r="B447" s="9"/>
    </row>
    <row r="448" spans="1:2" ht="15.75" x14ac:dyDescent="0.25">
      <c r="A448" s="4" t="s">
        <v>8</v>
      </c>
      <c r="B448" s="11">
        <f>SUM(B439:B445)</f>
        <v>1977.4</v>
      </c>
    </row>
    <row r="449" spans="1:2" ht="15.75" x14ac:dyDescent="0.25">
      <c r="A449" s="5"/>
      <c r="B449" s="10"/>
    </row>
    <row r="450" spans="1:2" ht="15.75" x14ac:dyDescent="0.25">
      <c r="A450" s="4" t="s">
        <v>9</v>
      </c>
      <c r="B450" s="12">
        <f>SUM(B435+B448)</f>
        <v>3191.9700000000003</v>
      </c>
    </row>
    <row r="451" spans="1:2" ht="15.75" x14ac:dyDescent="0.25">
      <c r="A451" s="2"/>
      <c r="B451" s="7"/>
    </row>
    <row r="452" spans="1:2" ht="15.75" x14ac:dyDescent="0.25">
      <c r="A452" s="4" t="s">
        <v>10</v>
      </c>
      <c r="B452" s="7"/>
    </row>
    <row r="453" spans="1:2" ht="15.75" x14ac:dyDescent="0.25">
      <c r="A453" s="2" t="s">
        <v>145</v>
      </c>
      <c r="B453" s="8">
        <v>77.290000000000006</v>
      </c>
    </row>
    <row r="454" spans="1:2" ht="15.75" x14ac:dyDescent="0.25">
      <c r="A454" s="2" t="s">
        <v>144</v>
      </c>
      <c r="B454" s="8">
        <v>75</v>
      </c>
    </row>
    <row r="455" spans="1:2" ht="15.75" x14ac:dyDescent="0.25">
      <c r="A455" s="2" t="s">
        <v>143</v>
      </c>
      <c r="B455" s="8">
        <v>239.06</v>
      </c>
    </row>
    <row r="456" spans="1:2" ht="15.75" x14ac:dyDescent="0.25">
      <c r="A456" s="2" t="s">
        <v>146</v>
      </c>
      <c r="B456" s="8">
        <v>563.98</v>
      </c>
    </row>
    <row r="457" spans="1:2" ht="15.75" x14ac:dyDescent="0.25">
      <c r="A457" s="2"/>
      <c r="B457" s="8"/>
    </row>
    <row r="458" spans="1:2" ht="15.75" x14ac:dyDescent="0.25">
      <c r="A458" s="2"/>
      <c r="B458" s="8"/>
    </row>
    <row r="459" spans="1:2" ht="15.75" x14ac:dyDescent="0.25">
      <c r="A459" s="27" t="s">
        <v>11</v>
      </c>
      <c r="B459" s="18">
        <f>SUM(B453:B458)</f>
        <v>955.33</v>
      </c>
    </row>
    <row r="460" spans="1:2" ht="15.75" x14ac:dyDescent="0.25">
      <c r="A460" s="2"/>
      <c r="B460" s="7"/>
    </row>
    <row r="461" spans="1:2" ht="15.75" x14ac:dyDescent="0.25">
      <c r="A461" s="4" t="s">
        <v>12</v>
      </c>
      <c r="B461" s="14">
        <f>+B450-B459</f>
        <v>2236.6400000000003</v>
      </c>
    </row>
    <row r="462" spans="1:2" ht="15.75" x14ac:dyDescent="0.25">
      <c r="A462" s="2"/>
      <c r="B462" s="7"/>
    </row>
    <row r="463" spans="1:2" ht="15.75" x14ac:dyDescent="0.25">
      <c r="A463" s="2"/>
      <c r="B463" s="7"/>
    </row>
    <row r="464" spans="1:2" ht="15.75" x14ac:dyDescent="0.25">
      <c r="A464" s="2" t="s">
        <v>125</v>
      </c>
      <c r="B464" s="8">
        <v>7070.56</v>
      </c>
    </row>
    <row r="465" spans="1:2" ht="15.75" x14ac:dyDescent="0.25">
      <c r="A465" s="2" t="s">
        <v>121</v>
      </c>
      <c r="B465" s="8">
        <v>5732.12</v>
      </c>
    </row>
    <row r="466" spans="1:2" ht="16.5" thickBot="1" x14ac:dyDescent="0.3">
      <c r="A466" s="2" t="s">
        <v>76</v>
      </c>
      <c r="B466" s="29">
        <f>+B461</f>
        <v>2236.6400000000003</v>
      </c>
    </row>
    <row r="467" spans="1:2" ht="15.75" x14ac:dyDescent="0.25">
      <c r="A467" s="1" t="s">
        <v>75</v>
      </c>
      <c r="B467" s="30">
        <f>SUM(B464:B466)</f>
        <v>15039.32</v>
      </c>
    </row>
    <row r="474" spans="1:2" ht="20.25" x14ac:dyDescent="0.25">
      <c r="A474" s="66" t="s">
        <v>0</v>
      </c>
      <c r="B474" s="66"/>
    </row>
    <row r="475" spans="1:2" ht="20.25" x14ac:dyDescent="0.25">
      <c r="A475" s="66" t="s">
        <v>1</v>
      </c>
      <c r="B475" s="66"/>
    </row>
    <row r="476" spans="1:2" ht="20.25" x14ac:dyDescent="0.25">
      <c r="A476" s="66" t="s">
        <v>149</v>
      </c>
      <c r="B476" s="66"/>
    </row>
    <row r="477" spans="1:2" ht="20.25" x14ac:dyDescent="0.25">
      <c r="A477" s="43"/>
      <c r="B477" s="7"/>
    </row>
    <row r="478" spans="1:2" ht="16.5" thickBot="1" x14ac:dyDescent="0.3">
      <c r="A478" s="4" t="s">
        <v>3</v>
      </c>
      <c r="B478" s="29">
        <v>2236.64</v>
      </c>
    </row>
    <row r="479" spans="1:2" ht="15.75" x14ac:dyDescent="0.25">
      <c r="A479" s="4"/>
      <c r="B479" s="7"/>
    </row>
    <row r="480" spans="1:2" ht="15.75" x14ac:dyDescent="0.25">
      <c r="A480" s="4" t="s">
        <v>4</v>
      </c>
      <c r="B480" s="7"/>
    </row>
    <row r="481" spans="1:2" ht="15.75" x14ac:dyDescent="0.25">
      <c r="A481" s="5"/>
      <c r="B481" s="7"/>
    </row>
    <row r="482" spans="1:2" ht="15.75" x14ac:dyDescent="0.25">
      <c r="A482" s="22" t="s">
        <v>69</v>
      </c>
      <c r="B482" s="8">
        <v>1805</v>
      </c>
    </row>
    <row r="483" spans="1:2" ht="15.75" x14ac:dyDescent="0.25">
      <c r="A483" s="22" t="s">
        <v>99</v>
      </c>
      <c r="B483" s="8"/>
    </row>
    <row r="484" spans="1:2" ht="15.75" x14ac:dyDescent="0.25">
      <c r="A484" s="16" t="s">
        <v>70</v>
      </c>
      <c r="B484" s="9"/>
    </row>
    <row r="485" spans="1:2" ht="15.75" x14ac:dyDescent="0.25">
      <c r="A485" s="16"/>
      <c r="B485" s="9"/>
    </row>
    <row r="486" spans="1:2" ht="15.75" x14ac:dyDescent="0.25">
      <c r="A486" s="16" t="s">
        <v>147</v>
      </c>
      <c r="B486" s="9"/>
    </row>
    <row r="487" spans="1:2" ht="15.75" x14ac:dyDescent="0.25">
      <c r="A487" s="16" t="s">
        <v>148</v>
      </c>
      <c r="B487" s="9"/>
    </row>
    <row r="488" spans="1:2" ht="15.75" x14ac:dyDescent="0.25">
      <c r="A488" s="16" t="s">
        <v>77</v>
      </c>
      <c r="B488" s="9"/>
    </row>
    <row r="489" spans="1:2" ht="15.75" x14ac:dyDescent="0.25">
      <c r="A489" s="16"/>
      <c r="B489" s="9"/>
    </row>
    <row r="490" spans="1:2" ht="15.75" x14ac:dyDescent="0.25">
      <c r="A490" s="16"/>
      <c r="B490" s="9"/>
    </row>
    <row r="491" spans="1:2" ht="15.75" x14ac:dyDescent="0.25">
      <c r="A491" s="4" t="s">
        <v>8</v>
      </c>
      <c r="B491" s="11">
        <f>SUM(B482:B488)</f>
        <v>1805</v>
      </c>
    </row>
    <row r="492" spans="1:2" ht="15.75" x14ac:dyDescent="0.25">
      <c r="A492" s="5"/>
      <c r="B492" s="10"/>
    </row>
    <row r="493" spans="1:2" ht="15.75" x14ac:dyDescent="0.25">
      <c r="A493" s="4" t="s">
        <v>9</v>
      </c>
      <c r="B493" s="12">
        <f>SUM(B478+B491)</f>
        <v>4041.64</v>
      </c>
    </row>
    <row r="494" spans="1:2" ht="15.75" x14ac:dyDescent="0.25">
      <c r="A494" s="2"/>
      <c r="B494" s="7"/>
    </row>
    <row r="495" spans="1:2" ht="15.75" x14ac:dyDescent="0.25">
      <c r="A495" s="4" t="s">
        <v>10</v>
      </c>
      <c r="B495" s="7"/>
    </row>
    <row r="496" spans="1:2" ht="15.75" x14ac:dyDescent="0.25">
      <c r="A496" s="2" t="s">
        <v>150</v>
      </c>
      <c r="B496" s="8">
        <v>86.23</v>
      </c>
    </row>
    <row r="497" spans="1:2" ht="15.75" x14ac:dyDescent="0.25">
      <c r="A497" s="2"/>
      <c r="B497" s="8"/>
    </row>
    <row r="498" spans="1:2" ht="15.75" x14ac:dyDescent="0.25">
      <c r="A498" s="2"/>
      <c r="B498" s="8"/>
    </row>
    <row r="499" spans="1:2" ht="15.75" x14ac:dyDescent="0.25">
      <c r="A499" s="2"/>
      <c r="B499" s="8"/>
    </row>
    <row r="500" spans="1:2" ht="15.75" x14ac:dyDescent="0.25">
      <c r="A500" s="2"/>
      <c r="B500" s="8"/>
    </row>
    <row r="501" spans="1:2" ht="15.75" x14ac:dyDescent="0.25">
      <c r="A501" s="2"/>
      <c r="B501" s="8"/>
    </row>
    <row r="502" spans="1:2" ht="15.75" x14ac:dyDescent="0.25">
      <c r="A502" s="27" t="s">
        <v>11</v>
      </c>
      <c r="B502" s="18">
        <f>SUM(B496:B501)</f>
        <v>86.23</v>
      </c>
    </row>
    <row r="503" spans="1:2" ht="15.75" x14ac:dyDescent="0.25">
      <c r="A503" s="2"/>
      <c r="B503" s="7"/>
    </row>
    <row r="504" spans="1:2" ht="15.75" x14ac:dyDescent="0.25">
      <c r="A504" s="4" t="s">
        <v>12</v>
      </c>
      <c r="B504" s="14">
        <f>+B493-B502</f>
        <v>3955.41</v>
      </c>
    </row>
    <row r="505" spans="1:2" ht="15.75" x14ac:dyDescent="0.25">
      <c r="A505" s="2"/>
      <c r="B505" s="7"/>
    </row>
    <row r="506" spans="1:2" ht="15.75" x14ac:dyDescent="0.25">
      <c r="A506" s="2"/>
      <c r="B506" s="7"/>
    </row>
    <row r="507" spans="1:2" ht="15.75" x14ac:dyDescent="0.25">
      <c r="A507" s="2" t="s">
        <v>125</v>
      </c>
      <c r="B507" s="8">
        <v>7070.56</v>
      </c>
    </row>
    <row r="508" spans="1:2" ht="15.75" x14ac:dyDescent="0.25">
      <c r="A508" s="2" t="s">
        <v>151</v>
      </c>
      <c r="B508" s="8">
        <v>5746.41</v>
      </c>
    </row>
    <row r="509" spans="1:2" ht="16.5" thickBot="1" x14ac:dyDescent="0.3">
      <c r="A509" s="2" t="s">
        <v>76</v>
      </c>
      <c r="B509" s="29">
        <f>+B504</f>
        <v>3955.41</v>
      </c>
    </row>
    <row r="510" spans="1:2" ht="15.75" x14ac:dyDescent="0.25">
      <c r="A510" s="1" t="s">
        <v>75</v>
      </c>
      <c r="B510" s="30">
        <f>SUM(B507:B509)</f>
        <v>16772.38</v>
      </c>
    </row>
  </sheetData>
  <mergeCells count="36">
    <mergeCell ref="A475:B475"/>
    <mergeCell ref="A476:B476"/>
    <mergeCell ref="A388:B388"/>
    <mergeCell ref="A389:B389"/>
    <mergeCell ref="A390:B390"/>
    <mergeCell ref="A431:B431"/>
    <mergeCell ref="A432:B432"/>
    <mergeCell ref="A433:B433"/>
    <mergeCell ref="A302:B302"/>
    <mergeCell ref="A303:B303"/>
    <mergeCell ref="A304:B304"/>
    <mergeCell ref="A261:B261"/>
    <mergeCell ref="A474:B474"/>
    <mergeCell ref="A347:B347"/>
    <mergeCell ref="A346:B346"/>
    <mergeCell ref="A345:B345"/>
    <mergeCell ref="A46:B46"/>
    <mergeCell ref="A1:B1"/>
    <mergeCell ref="A2:B2"/>
    <mergeCell ref="A3:B3"/>
    <mergeCell ref="A44:B44"/>
    <mergeCell ref="A45:B45"/>
    <mergeCell ref="A87:B87"/>
    <mergeCell ref="A88:B88"/>
    <mergeCell ref="A89:B89"/>
    <mergeCell ref="A259:B259"/>
    <mergeCell ref="A260:B260"/>
    <mergeCell ref="A130:B130"/>
    <mergeCell ref="A131:B131"/>
    <mergeCell ref="A132:B132"/>
    <mergeCell ref="A216:B216"/>
    <mergeCell ref="A217:B217"/>
    <mergeCell ref="A218:B218"/>
    <mergeCell ref="A174:B174"/>
    <mergeCell ref="A175:B175"/>
    <mergeCell ref="A176:B176"/>
  </mergeCells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14"/>
  <sheetViews>
    <sheetView topLeftCell="A486" workbookViewId="0">
      <selection activeCell="A512" sqref="A512"/>
    </sheetView>
  </sheetViews>
  <sheetFormatPr defaultRowHeight="15" x14ac:dyDescent="0.25"/>
  <cols>
    <col min="1" max="1" width="57.42578125" bestFit="1" customWidth="1"/>
    <col min="2" max="2" width="12.7109375" bestFit="1" customWidth="1"/>
  </cols>
  <sheetData>
    <row r="1" spans="1:2" ht="20.25" x14ac:dyDescent="0.25">
      <c r="A1" s="66" t="s">
        <v>0</v>
      </c>
      <c r="B1" s="66"/>
    </row>
    <row r="2" spans="1:2" ht="20.25" x14ac:dyDescent="0.25">
      <c r="A2" s="66" t="s">
        <v>1</v>
      </c>
      <c r="B2" s="66"/>
    </row>
    <row r="3" spans="1:2" ht="20.25" x14ac:dyDescent="0.25">
      <c r="A3" s="66" t="s">
        <v>152</v>
      </c>
      <c r="B3" s="66"/>
    </row>
    <row r="4" spans="1:2" ht="20.25" x14ac:dyDescent="0.25">
      <c r="A4" s="44"/>
      <c r="B4" s="7"/>
    </row>
    <row r="5" spans="1:2" ht="16.5" thickBot="1" x14ac:dyDescent="0.3">
      <c r="A5" s="4" t="s">
        <v>3</v>
      </c>
      <c r="B5" s="29">
        <v>3955.41</v>
      </c>
    </row>
    <row r="6" spans="1:2" ht="15.75" x14ac:dyDescent="0.25">
      <c r="A6" s="4"/>
      <c r="B6" s="7"/>
    </row>
    <row r="7" spans="1:2" ht="15.75" x14ac:dyDescent="0.25">
      <c r="A7" s="4" t="s">
        <v>4</v>
      </c>
      <c r="B7" s="7"/>
    </row>
    <row r="8" spans="1:2" ht="15.75" x14ac:dyDescent="0.25">
      <c r="A8" s="5"/>
      <c r="B8" s="7"/>
    </row>
    <row r="9" spans="1:2" ht="15.75" x14ac:dyDescent="0.25">
      <c r="A9" s="22" t="s">
        <v>69</v>
      </c>
      <c r="B9" s="8">
        <v>5321.31</v>
      </c>
    </row>
    <row r="10" spans="1:2" ht="15.75" x14ac:dyDescent="0.25">
      <c r="A10" s="22" t="s">
        <v>99</v>
      </c>
      <c r="B10" s="8">
        <v>293.10000000000002</v>
      </c>
    </row>
    <row r="11" spans="1:2" ht="15.75" x14ac:dyDescent="0.25">
      <c r="A11" s="16"/>
      <c r="B11" s="9"/>
    </row>
    <row r="12" spans="1:2" ht="15.75" x14ac:dyDescent="0.25">
      <c r="A12" s="16"/>
      <c r="B12" s="9"/>
    </row>
    <row r="13" spans="1:2" ht="15.75" x14ac:dyDescent="0.25">
      <c r="A13" s="16" t="s">
        <v>147</v>
      </c>
      <c r="B13" s="9">
        <v>143.52000000000001</v>
      </c>
    </row>
    <row r="14" spans="1:2" ht="15.75" x14ac:dyDescent="0.25">
      <c r="A14" s="16" t="s">
        <v>148</v>
      </c>
      <c r="B14" s="9">
        <v>102.36</v>
      </c>
    </row>
    <row r="15" spans="1:2" ht="15.75" x14ac:dyDescent="0.25">
      <c r="A15" s="16" t="s">
        <v>77</v>
      </c>
      <c r="B15" s="9">
        <v>43</v>
      </c>
    </row>
    <row r="16" spans="1:2" ht="15.75" x14ac:dyDescent="0.25">
      <c r="A16" s="16" t="s">
        <v>161</v>
      </c>
      <c r="B16" s="9">
        <v>500</v>
      </c>
    </row>
    <row r="17" spans="1:2" ht="15.75" x14ac:dyDescent="0.25">
      <c r="A17" s="16" t="s">
        <v>159</v>
      </c>
      <c r="B17" s="9">
        <v>1.62</v>
      </c>
    </row>
    <row r="18" spans="1:2" ht="15.75" x14ac:dyDescent="0.25">
      <c r="A18" s="16"/>
      <c r="B18" s="9"/>
    </row>
    <row r="19" spans="1:2" ht="15.75" x14ac:dyDescent="0.25">
      <c r="A19" s="4" t="s">
        <v>8</v>
      </c>
      <c r="B19" s="11">
        <f>SUM(B9:B17)</f>
        <v>6404.9100000000008</v>
      </c>
    </row>
    <row r="20" spans="1:2" ht="15.75" x14ac:dyDescent="0.25">
      <c r="A20" s="5"/>
      <c r="B20" s="10"/>
    </row>
    <row r="21" spans="1:2" ht="15.75" x14ac:dyDescent="0.25">
      <c r="A21" s="4" t="s">
        <v>9</v>
      </c>
      <c r="B21" s="12">
        <f>SUM(B5+B19)</f>
        <v>10360.32</v>
      </c>
    </row>
    <row r="22" spans="1:2" ht="15.75" x14ac:dyDescent="0.25">
      <c r="A22" s="2"/>
      <c r="B22" s="7"/>
    </row>
    <row r="23" spans="1:2" ht="15.75" x14ac:dyDescent="0.25">
      <c r="A23" s="4" t="s">
        <v>10</v>
      </c>
      <c r="B23" s="7"/>
    </row>
    <row r="24" spans="1:2" ht="15.75" x14ac:dyDescent="0.25">
      <c r="A24" s="2" t="s">
        <v>154</v>
      </c>
      <c r="B24" s="8">
        <v>25</v>
      </c>
    </row>
    <row r="25" spans="1:2" ht="15.75" x14ac:dyDescent="0.25">
      <c r="A25" s="2" t="s">
        <v>155</v>
      </c>
      <c r="B25" s="8">
        <v>0</v>
      </c>
    </row>
    <row r="26" spans="1:2" ht="15.75" x14ac:dyDescent="0.25">
      <c r="A26" s="2" t="s">
        <v>157</v>
      </c>
      <c r="B26" s="8">
        <v>1502.36</v>
      </c>
    </row>
    <row r="27" spans="1:2" ht="15.75" x14ac:dyDescent="0.25">
      <c r="A27" s="2" t="s">
        <v>156</v>
      </c>
      <c r="B27" s="8">
        <v>285.11</v>
      </c>
    </row>
    <row r="28" spans="1:2" ht="15.75" x14ac:dyDescent="0.25">
      <c r="A28" s="2" t="s">
        <v>158</v>
      </c>
      <c r="B28" s="8">
        <v>25</v>
      </c>
    </row>
    <row r="29" spans="1:2" ht="15.75" x14ac:dyDescent="0.25">
      <c r="A29" s="2" t="s">
        <v>160</v>
      </c>
      <c r="B29" s="8">
        <v>510.66</v>
      </c>
    </row>
    <row r="30" spans="1:2" ht="15.75" x14ac:dyDescent="0.25">
      <c r="A30" s="2"/>
      <c r="B30" s="8"/>
    </row>
    <row r="31" spans="1:2" ht="15.75" x14ac:dyDescent="0.25">
      <c r="A31" s="27" t="s">
        <v>11</v>
      </c>
      <c r="B31" s="18">
        <f>SUM(B24:B29)</f>
        <v>2348.1299999999997</v>
      </c>
    </row>
    <row r="32" spans="1:2" ht="15.75" x14ac:dyDescent="0.25">
      <c r="A32" s="2"/>
      <c r="B32" s="7"/>
    </row>
    <row r="33" spans="1:2" ht="15.75" x14ac:dyDescent="0.25">
      <c r="A33" s="4" t="s">
        <v>12</v>
      </c>
      <c r="B33" s="14">
        <f>+B21-B31</f>
        <v>8012.1900000000005</v>
      </c>
    </row>
    <row r="34" spans="1:2" ht="15.75" x14ac:dyDescent="0.25">
      <c r="A34" s="2"/>
      <c r="B34" s="7"/>
    </row>
    <row r="35" spans="1:2" ht="15.75" x14ac:dyDescent="0.25">
      <c r="A35" s="2"/>
      <c r="B35" s="7"/>
    </row>
    <row r="36" spans="1:2" ht="15.75" x14ac:dyDescent="0.25">
      <c r="A36" s="2" t="s">
        <v>125</v>
      </c>
      <c r="B36" s="8">
        <v>7075.91</v>
      </c>
    </row>
    <row r="37" spans="1:2" ht="15.75" x14ac:dyDescent="0.25">
      <c r="A37" s="2" t="s">
        <v>151</v>
      </c>
      <c r="B37" s="8">
        <v>5746.41</v>
      </c>
    </row>
    <row r="38" spans="1:2" ht="16.5" thickBot="1" x14ac:dyDescent="0.3">
      <c r="A38" s="2" t="s">
        <v>76</v>
      </c>
      <c r="B38" s="29">
        <f>+B33</f>
        <v>8012.1900000000005</v>
      </c>
    </row>
    <row r="39" spans="1:2" ht="15.75" x14ac:dyDescent="0.25">
      <c r="A39" s="1" t="s">
        <v>75</v>
      </c>
      <c r="B39" s="30">
        <f>SUM(B36:B38)</f>
        <v>20834.510000000002</v>
      </c>
    </row>
    <row r="47" spans="1:2" ht="20.25" x14ac:dyDescent="0.25">
      <c r="A47" s="66" t="s">
        <v>0</v>
      </c>
      <c r="B47" s="66"/>
    </row>
    <row r="48" spans="1:2" ht="20.25" x14ac:dyDescent="0.25">
      <c r="A48" s="66" t="s">
        <v>1</v>
      </c>
      <c r="B48" s="66"/>
    </row>
    <row r="49" spans="1:2" ht="20.25" x14ac:dyDescent="0.25">
      <c r="A49" s="66" t="s">
        <v>153</v>
      </c>
      <c r="B49" s="66"/>
    </row>
    <row r="50" spans="1:2" ht="20.25" x14ac:dyDescent="0.25">
      <c r="A50" s="45"/>
      <c r="B50" s="7"/>
    </row>
    <row r="51" spans="1:2" ht="16.5" thickBot="1" x14ac:dyDescent="0.3">
      <c r="A51" s="4" t="s">
        <v>3</v>
      </c>
      <c r="B51" s="29">
        <v>8012.19</v>
      </c>
    </row>
    <row r="52" spans="1:2" ht="15.75" x14ac:dyDescent="0.25">
      <c r="A52" s="4"/>
      <c r="B52" s="7"/>
    </row>
    <row r="53" spans="1:2" ht="15.75" x14ac:dyDescent="0.25">
      <c r="A53" s="4" t="s">
        <v>4</v>
      </c>
      <c r="B53" s="7"/>
    </row>
    <row r="54" spans="1:2" ht="15.75" x14ac:dyDescent="0.25">
      <c r="A54" s="5"/>
      <c r="B54" s="7"/>
    </row>
    <row r="55" spans="1:2" ht="15.75" x14ac:dyDescent="0.25">
      <c r="A55" s="22" t="s">
        <v>69</v>
      </c>
      <c r="B55" s="8">
        <v>950</v>
      </c>
    </row>
    <row r="56" spans="1:2" ht="15.75" x14ac:dyDescent="0.25">
      <c r="A56" s="22" t="s">
        <v>99</v>
      </c>
      <c r="B56" s="8">
        <v>260</v>
      </c>
    </row>
    <row r="57" spans="1:2" ht="15.75" x14ac:dyDescent="0.25">
      <c r="A57" s="16" t="s">
        <v>70</v>
      </c>
      <c r="B57" s="9">
        <v>0</v>
      </c>
    </row>
    <row r="58" spans="1:2" ht="15.75" x14ac:dyDescent="0.25">
      <c r="A58" s="16"/>
      <c r="B58" s="9"/>
    </row>
    <row r="59" spans="1:2" ht="15.75" x14ac:dyDescent="0.25">
      <c r="A59" s="16" t="s">
        <v>147</v>
      </c>
      <c r="B59" s="9">
        <v>15</v>
      </c>
    </row>
    <row r="60" spans="1:2" ht="15.75" x14ac:dyDescent="0.25">
      <c r="A60" s="16" t="s">
        <v>148</v>
      </c>
      <c r="B60" s="9">
        <v>75</v>
      </c>
    </row>
    <row r="61" spans="1:2" ht="15.75" x14ac:dyDescent="0.25">
      <c r="A61" s="16" t="s">
        <v>77</v>
      </c>
      <c r="B61" s="9">
        <v>50</v>
      </c>
    </row>
    <row r="62" spans="1:2" ht="15.75" x14ac:dyDescent="0.25">
      <c r="A62" s="16"/>
      <c r="B62" s="9"/>
    </row>
    <row r="63" spans="1:2" ht="15.75" x14ac:dyDescent="0.25">
      <c r="A63" s="16"/>
      <c r="B63" s="9"/>
    </row>
    <row r="64" spans="1:2" ht="15.75" x14ac:dyDescent="0.25">
      <c r="A64" s="4" t="s">
        <v>8</v>
      </c>
      <c r="B64" s="11">
        <f>SUM(B55:B61)</f>
        <v>1350</v>
      </c>
    </row>
    <row r="65" spans="1:2" ht="15.75" x14ac:dyDescent="0.25">
      <c r="A65" s="5"/>
      <c r="B65" s="10"/>
    </row>
    <row r="66" spans="1:2" ht="15.75" x14ac:dyDescent="0.25">
      <c r="A66" s="4" t="s">
        <v>9</v>
      </c>
      <c r="B66" s="12">
        <f>SUM(B51+B64)</f>
        <v>9362.1899999999987</v>
      </c>
    </row>
    <row r="67" spans="1:2" ht="15.75" x14ac:dyDescent="0.25">
      <c r="A67" s="2"/>
      <c r="B67" s="7"/>
    </row>
    <row r="68" spans="1:2" ht="15.75" x14ac:dyDescent="0.25">
      <c r="A68" s="4" t="s">
        <v>10</v>
      </c>
      <c r="B68" s="7"/>
    </row>
    <row r="69" spans="1:2" ht="15.75" x14ac:dyDescent="0.25">
      <c r="A69" s="2" t="s">
        <v>162</v>
      </c>
      <c r="B69" s="8">
        <v>149.99</v>
      </c>
    </row>
    <row r="70" spans="1:2" ht="15.75" x14ac:dyDescent="0.25">
      <c r="A70" s="2" t="s">
        <v>163</v>
      </c>
      <c r="B70" s="8">
        <v>674.96</v>
      </c>
    </row>
    <row r="71" spans="1:2" ht="15.75" x14ac:dyDescent="0.25">
      <c r="A71" s="2"/>
      <c r="B71" s="8"/>
    </row>
    <row r="72" spans="1:2" ht="15.75" x14ac:dyDescent="0.25">
      <c r="A72" s="2"/>
      <c r="B72" s="8"/>
    </row>
    <row r="73" spans="1:2" ht="15.75" x14ac:dyDescent="0.25">
      <c r="A73" s="2"/>
      <c r="B73" s="8"/>
    </row>
    <row r="74" spans="1:2" ht="15.75" x14ac:dyDescent="0.25">
      <c r="A74" s="2"/>
      <c r="B74" s="8"/>
    </row>
    <row r="75" spans="1:2" ht="15.75" x14ac:dyDescent="0.25">
      <c r="A75" s="27" t="s">
        <v>11</v>
      </c>
      <c r="B75" s="18">
        <f>SUM(B69:B74)</f>
        <v>824.95</v>
      </c>
    </row>
    <row r="76" spans="1:2" ht="15.75" x14ac:dyDescent="0.25">
      <c r="A76" s="2"/>
      <c r="B76" s="7"/>
    </row>
    <row r="77" spans="1:2" ht="15.75" x14ac:dyDescent="0.25">
      <c r="A77" s="4" t="s">
        <v>12</v>
      </c>
      <c r="B77" s="14">
        <f>+B66-B75</f>
        <v>8537.239999999998</v>
      </c>
    </row>
    <row r="78" spans="1:2" ht="15.75" x14ac:dyDescent="0.25">
      <c r="A78" s="2"/>
      <c r="B78" s="7"/>
    </row>
    <row r="79" spans="1:2" ht="15.75" x14ac:dyDescent="0.25">
      <c r="A79" s="2"/>
      <c r="B79" s="7"/>
    </row>
    <row r="80" spans="1:2" ht="15.75" x14ac:dyDescent="0.25">
      <c r="A80" s="2" t="s">
        <v>125</v>
      </c>
      <c r="B80" s="8">
        <v>7075.91</v>
      </c>
    </row>
    <row r="81" spans="1:2" ht="15.75" x14ac:dyDescent="0.25">
      <c r="A81" s="2" t="s">
        <v>151</v>
      </c>
      <c r="B81" s="8">
        <v>5746.41</v>
      </c>
    </row>
    <row r="82" spans="1:2" ht="16.5" thickBot="1" x14ac:dyDescent="0.3">
      <c r="A82" s="2" t="s">
        <v>76</v>
      </c>
      <c r="B82" s="29">
        <f>+B77</f>
        <v>8537.239999999998</v>
      </c>
    </row>
    <row r="83" spans="1:2" ht="15.75" x14ac:dyDescent="0.25">
      <c r="A83" s="1" t="s">
        <v>75</v>
      </c>
      <c r="B83" s="30">
        <f>SUM(B80:B82)</f>
        <v>21359.559999999998</v>
      </c>
    </row>
    <row r="88" spans="1:2" ht="20.25" x14ac:dyDescent="0.25">
      <c r="A88" s="66" t="s">
        <v>0</v>
      </c>
      <c r="B88" s="66"/>
    </row>
    <row r="89" spans="1:2" ht="20.25" x14ac:dyDescent="0.25">
      <c r="A89" s="66" t="s">
        <v>1</v>
      </c>
      <c r="B89" s="66"/>
    </row>
    <row r="90" spans="1:2" ht="20.25" x14ac:dyDescent="0.25">
      <c r="A90" s="66" t="s">
        <v>164</v>
      </c>
      <c r="B90" s="66"/>
    </row>
    <row r="91" spans="1:2" ht="20.25" x14ac:dyDescent="0.25">
      <c r="A91" s="46"/>
      <c r="B91" s="7"/>
    </row>
    <row r="92" spans="1:2" ht="16.5" thickBot="1" x14ac:dyDescent="0.3">
      <c r="A92" s="4" t="s">
        <v>3</v>
      </c>
      <c r="B92" s="29">
        <v>8537.24</v>
      </c>
    </row>
    <row r="93" spans="1:2" ht="15.75" x14ac:dyDescent="0.25">
      <c r="A93" s="4"/>
      <c r="B93" s="7"/>
    </row>
    <row r="94" spans="1:2" ht="15.75" x14ac:dyDescent="0.25">
      <c r="A94" s="4" t="s">
        <v>4</v>
      </c>
      <c r="B94" s="7"/>
    </row>
    <row r="95" spans="1:2" ht="15.75" x14ac:dyDescent="0.25">
      <c r="A95" s="5"/>
      <c r="B95" s="7"/>
    </row>
    <row r="96" spans="1:2" ht="15.75" x14ac:dyDescent="0.25">
      <c r="A96" s="22" t="s">
        <v>69</v>
      </c>
      <c r="B96" s="8">
        <v>545</v>
      </c>
    </row>
    <row r="97" spans="1:2" ht="15.75" x14ac:dyDescent="0.25">
      <c r="A97" s="22" t="s">
        <v>99</v>
      </c>
      <c r="B97" s="8">
        <v>250</v>
      </c>
    </row>
    <row r="98" spans="1:2" ht="15.75" x14ac:dyDescent="0.25">
      <c r="A98" s="16" t="s">
        <v>167</v>
      </c>
      <c r="B98" s="9">
        <v>750</v>
      </c>
    </row>
    <row r="99" spans="1:2" ht="15.75" x14ac:dyDescent="0.25">
      <c r="A99" s="16" t="s">
        <v>147</v>
      </c>
      <c r="B99" s="9">
        <v>75</v>
      </c>
    </row>
    <row r="100" spans="1:2" ht="15.75" x14ac:dyDescent="0.25">
      <c r="A100" s="16" t="s">
        <v>148</v>
      </c>
      <c r="B100" s="9">
        <v>100</v>
      </c>
    </row>
    <row r="101" spans="1:2" ht="15.75" x14ac:dyDescent="0.25">
      <c r="A101" s="16" t="s">
        <v>77</v>
      </c>
      <c r="B101" s="9">
        <v>20</v>
      </c>
    </row>
    <row r="102" spans="1:2" ht="15.75" x14ac:dyDescent="0.25">
      <c r="A102" s="16" t="s">
        <v>165</v>
      </c>
      <c r="B102" s="48">
        <v>355</v>
      </c>
    </row>
    <row r="103" spans="1:2" ht="15.75" x14ac:dyDescent="0.25">
      <c r="A103" s="16" t="s">
        <v>166</v>
      </c>
      <c r="B103" s="9">
        <v>1500</v>
      </c>
    </row>
    <row r="104" spans="1:2" ht="15.75" x14ac:dyDescent="0.25">
      <c r="A104" s="16" t="s">
        <v>168</v>
      </c>
      <c r="B104" s="9">
        <v>5.45</v>
      </c>
    </row>
    <row r="105" spans="1:2" ht="15.75" x14ac:dyDescent="0.25">
      <c r="A105" s="4" t="s">
        <v>8</v>
      </c>
      <c r="B105" s="11">
        <f>SUM(B96:B104)</f>
        <v>3600.45</v>
      </c>
    </row>
    <row r="106" spans="1:2" ht="15.75" x14ac:dyDescent="0.25">
      <c r="A106" s="5"/>
      <c r="B106" s="10"/>
    </row>
    <row r="107" spans="1:2" ht="15.75" x14ac:dyDescent="0.25">
      <c r="A107" s="4" t="s">
        <v>9</v>
      </c>
      <c r="B107" s="12">
        <f>SUM(B92+B105)</f>
        <v>12137.689999999999</v>
      </c>
    </row>
    <row r="108" spans="1:2" ht="15.75" x14ac:dyDescent="0.25">
      <c r="A108" s="2"/>
      <c r="B108" s="7"/>
    </row>
    <row r="109" spans="1:2" ht="15.75" x14ac:dyDescent="0.25">
      <c r="A109" s="4" t="s">
        <v>10</v>
      </c>
      <c r="B109" s="7"/>
    </row>
    <row r="110" spans="1:2" ht="15.75" x14ac:dyDescent="0.25">
      <c r="A110" s="2" t="s">
        <v>169</v>
      </c>
      <c r="B110" s="8">
        <v>250</v>
      </c>
    </row>
    <row r="111" spans="1:2" ht="15.75" x14ac:dyDescent="0.25">
      <c r="A111" s="2" t="s">
        <v>170</v>
      </c>
      <c r="B111" s="8">
        <v>1981.68</v>
      </c>
    </row>
    <row r="112" spans="1:2" ht="15.75" x14ac:dyDescent="0.25">
      <c r="A112" s="2" t="s">
        <v>171</v>
      </c>
      <c r="B112" s="8">
        <v>500</v>
      </c>
    </row>
    <row r="113" spans="1:2" ht="15.75" x14ac:dyDescent="0.25">
      <c r="A113" s="2" t="s">
        <v>172</v>
      </c>
      <c r="B113" s="8">
        <v>799.95</v>
      </c>
    </row>
    <row r="114" spans="1:2" ht="15.75" x14ac:dyDescent="0.25">
      <c r="A114" s="2" t="s">
        <v>173</v>
      </c>
      <c r="B114" s="8">
        <v>539.96</v>
      </c>
    </row>
    <row r="115" spans="1:2" ht="15.75" x14ac:dyDescent="0.25">
      <c r="A115" s="2" t="s">
        <v>174</v>
      </c>
      <c r="B115" s="8">
        <v>21.3</v>
      </c>
    </row>
    <row r="116" spans="1:2" ht="15.75" x14ac:dyDescent="0.25">
      <c r="A116" s="2"/>
      <c r="B116" s="8"/>
    </row>
    <row r="117" spans="1:2" ht="15.75" x14ac:dyDescent="0.25">
      <c r="A117" s="27" t="s">
        <v>11</v>
      </c>
      <c r="B117" s="18">
        <f>SUM(B110:B115)</f>
        <v>4092.8900000000003</v>
      </c>
    </row>
    <row r="118" spans="1:2" ht="15.75" x14ac:dyDescent="0.25">
      <c r="A118" s="2"/>
      <c r="B118" s="7"/>
    </row>
    <row r="119" spans="1:2" ht="15.75" x14ac:dyDescent="0.25">
      <c r="A119" s="4" t="s">
        <v>12</v>
      </c>
      <c r="B119" s="14">
        <f>+B107-B117</f>
        <v>8044.7999999999984</v>
      </c>
    </row>
    <row r="120" spans="1:2" ht="15.75" x14ac:dyDescent="0.25">
      <c r="A120" s="2"/>
      <c r="B120" s="7"/>
    </row>
    <row r="121" spans="1:2" ht="15.75" x14ac:dyDescent="0.25">
      <c r="A121" s="2"/>
      <c r="B121" s="7"/>
    </row>
    <row r="122" spans="1:2" ht="15.75" x14ac:dyDescent="0.25">
      <c r="A122" s="2" t="s">
        <v>125</v>
      </c>
      <c r="B122" s="8">
        <v>7081.14</v>
      </c>
    </row>
    <row r="123" spans="1:2" ht="15.75" x14ac:dyDescent="0.25">
      <c r="A123" s="2" t="s">
        <v>151</v>
      </c>
      <c r="B123" s="8">
        <v>5760.58</v>
      </c>
    </row>
    <row r="124" spans="1:2" ht="16.5" thickBot="1" x14ac:dyDescent="0.3">
      <c r="A124" s="2" t="s">
        <v>76</v>
      </c>
      <c r="B124" s="29">
        <f>+B119</f>
        <v>8044.7999999999984</v>
      </c>
    </row>
    <row r="125" spans="1:2" ht="15.75" x14ac:dyDescent="0.25">
      <c r="A125" s="1" t="s">
        <v>75</v>
      </c>
      <c r="B125" s="30">
        <f>SUM(B122:B124)</f>
        <v>20886.52</v>
      </c>
    </row>
    <row r="132" spans="1:2" ht="20.25" x14ac:dyDescent="0.25">
      <c r="A132" s="66" t="s">
        <v>0</v>
      </c>
      <c r="B132" s="66"/>
    </row>
    <row r="133" spans="1:2" ht="20.25" x14ac:dyDescent="0.25">
      <c r="A133" s="66" t="s">
        <v>1</v>
      </c>
      <c r="B133" s="66"/>
    </row>
    <row r="134" spans="1:2" ht="20.25" x14ac:dyDescent="0.25">
      <c r="A134" s="66" t="s">
        <v>177</v>
      </c>
      <c r="B134" s="66"/>
    </row>
    <row r="135" spans="1:2" ht="20.25" x14ac:dyDescent="0.25">
      <c r="A135" s="47"/>
      <c r="B135" s="7"/>
    </row>
    <row r="136" spans="1:2" ht="16.5" thickBot="1" x14ac:dyDescent="0.3">
      <c r="A136" s="4" t="s">
        <v>3</v>
      </c>
      <c r="B136" s="29">
        <v>8044.8</v>
      </c>
    </row>
    <row r="137" spans="1:2" ht="15.75" x14ac:dyDescent="0.25">
      <c r="A137" s="4"/>
      <c r="B137" s="7"/>
    </row>
    <row r="138" spans="1:2" ht="15.75" x14ac:dyDescent="0.25">
      <c r="A138" s="4" t="s">
        <v>4</v>
      </c>
      <c r="B138" s="7"/>
    </row>
    <row r="139" spans="1:2" ht="15.75" x14ac:dyDescent="0.25">
      <c r="A139" s="5"/>
      <c r="B139" s="7"/>
    </row>
    <row r="140" spans="1:2" ht="15.75" x14ac:dyDescent="0.25">
      <c r="A140" s="22" t="s">
        <v>69</v>
      </c>
      <c r="B140" s="8">
        <v>360</v>
      </c>
    </row>
    <row r="141" spans="1:2" ht="15.75" x14ac:dyDescent="0.25">
      <c r="A141" s="22" t="s">
        <v>99</v>
      </c>
      <c r="B141" s="8">
        <v>145</v>
      </c>
    </row>
    <row r="142" spans="1:2" ht="15.75" x14ac:dyDescent="0.25">
      <c r="A142" s="16" t="s">
        <v>167</v>
      </c>
      <c r="B142" s="9"/>
    </row>
    <row r="143" spans="1:2" ht="15.75" x14ac:dyDescent="0.25">
      <c r="A143" s="16" t="s">
        <v>147</v>
      </c>
      <c r="B143" s="9">
        <v>45</v>
      </c>
    </row>
    <row r="144" spans="1:2" ht="15.75" x14ac:dyDescent="0.25">
      <c r="A144" s="16" t="s">
        <v>148</v>
      </c>
      <c r="B144" s="9">
        <v>120</v>
      </c>
    </row>
    <row r="145" spans="1:2" ht="15.75" x14ac:dyDescent="0.25">
      <c r="A145" s="16" t="s">
        <v>77</v>
      </c>
      <c r="B145" s="9">
        <v>49</v>
      </c>
    </row>
    <row r="146" spans="1:2" ht="15.75" x14ac:dyDescent="0.25">
      <c r="A146" s="16" t="s">
        <v>165</v>
      </c>
      <c r="B146" s="48"/>
    </row>
    <row r="147" spans="1:2" ht="15.75" x14ac:dyDescent="0.25">
      <c r="A147" s="16" t="s">
        <v>166</v>
      </c>
      <c r="B147" s="9"/>
    </row>
    <row r="148" spans="1:2" ht="15.75" x14ac:dyDescent="0.25">
      <c r="A148" s="16" t="s">
        <v>168</v>
      </c>
      <c r="B148" s="9"/>
    </row>
    <row r="149" spans="1:2" ht="15.75" x14ac:dyDescent="0.25">
      <c r="A149" s="4" t="s">
        <v>8</v>
      </c>
      <c r="B149" s="11">
        <f>SUM(B140:B148)</f>
        <v>719</v>
      </c>
    </row>
    <row r="150" spans="1:2" ht="15.75" x14ac:dyDescent="0.25">
      <c r="A150" s="5"/>
      <c r="B150" s="10"/>
    </row>
    <row r="151" spans="1:2" ht="15.75" x14ac:dyDescent="0.25">
      <c r="A151" s="4" t="s">
        <v>9</v>
      </c>
      <c r="B151" s="12">
        <f>SUM(B136+B149)</f>
        <v>8763.7999999999993</v>
      </c>
    </row>
    <row r="152" spans="1:2" ht="15.75" x14ac:dyDescent="0.25">
      <c r="A152" s="2"/>
      <c r="B152" s="7"/>
    </row>
    <row r="153" spans="1:2" ht="15.75" x14ac:dyDescent="0.25">
      <c r="A153" s="4" t="s">
        <v>10</v>
      </c>
      <c r="B153" s="7"/>
    </row>
    <row r="154" spans="1:2" ht="15.75" x14ac:dyDescent="0.25">
      <c r="A154" s="2" t="s">
        <v>175</v>
      </c>
      <c r="B154" s="8">
        <v>325.5</v>
      </c>
    </row>
    <row r="155" spans="1:2" ht="15.75" x14ac:dyDescent="0.25">
      <c r="A155" s="2" t="s">
        <v>176</v>
      </c>
      <c r="B155" s="8">
        <v>675.84</v>
      </c>
    </row>
    <row r="156" spans="1:2" ht="15.75" x14ac:dyDescent="0.25">
      <c r="A156" s="2"/>
      <c r="B156" s="8"/>
    </row>
    <row r="157" spans="1:2" ht="15.75" x14ac:dyDescent="0.25">
      <c r="A157" s="2"/>
      <c r="B157" s="8"/>
    </row>
    <row r="158" spans="1:2" ht="15.75" x14ac:dyDescent="0.25">
      <c r="A158" s="2"/>
      <c r="B158" s="8"/>
    </row>
    <row r="159" spans="1:2" ht="15.75" x14ac:dyDescent="0.25">
      <c r="A159" s="2" t="s">
        <v>174</v>
      </c>
      <c r="B159" s="8">
        <v>14.72</v>
      </c>
    </row>
    <row r="160" spans="1:2" ht="15.75" x14ac:dyDescent="0.25">
      <c r="A160" s="2"/>
      <c r="B160" s="8"/>
    </row>
    <row r="161" spans="1:2" ht="15.75" x14ac:dyDescent="0.25">
      <c r="A161" s="27" t="s">
        <v>11</v>
      </c>
      <c r="B161" s="18">
        <f>SUM(B154:B159)</f>
        <v>1016.0600000000001</v>
      </c>
    </row>
    <row r="162" spans="1:2" ht="15.75" x14ac:dyDescent="0.25">
      <c r="A162" s="2"/>
      <c r="B162" s="7"/>
    </row>
    <row r="163" spans="1:2" ht="15.75" x14ac:dyDescent="0.25">
      <c r="A163" s="4" t="s">
        <v>12</v>
      </c>
      <c r="B163" s="14">
        <f>+B151-B161</f>
        <v>7747.7399999999989</v>
      </c>
    </row>
    <row r="164" spans="1:2" ht="15.75" x14ac:dyDescent="0.25">
      <c r="A164" s="2"/>
      <c r="B164" s="7"/>
    </row>
    <row r="165" spans="1:2" ht="15.75" x14ac:dyDescent="0.25">
      <c r="A165" s="2"/>
      <c r="B165" s="7"/>
    </row>
    <row r="166" spans="1:2" ht="15.75" x14ac:dyDescent="0.25">
      <c r="A166" s="2" t="s">
        <v>125</v>
      </c>
      <c r="B166" s="8">
        <v>7081.14</v>
      </c>
    </row>
    <row r="167" spans="1:2" ht="15.75" x14ac:dyDescent="0.25">
      <c r="A167" s="2" t="s">
        <v>151</v>
      </c>
      <c r="B167" s="8">
        <v>5760.58</v>
      </c>
    </row>
    <row r="168" spans="1:2" ht="16.5" thickBot="1" x14ac:dyDescent="0.3">
      <c r="A168" s="2" t="s">
        <v>76</v>
      </c>
      <c r="B168" s="29">
        <f>+B163</f>
        <v>7747.7399999999989</v>
      </c>
    </row>
    <row r="169" spans="1:2" ht="15.75" x14ac:dyDescent="0.25">
      <c r="A169" s="1" t="s">
        <v>75</v>
      </c>
      <c r="B169" s="30">
        <f>SUM(B166:B168)</f>
        <v>20589.46</v>
      </c>
    </row>
    <row r="178" spans="1:2" ht="20.25" x14ac:dyDescent="0.25">
      <c r="A178" s="66" t="s">
        <v>0</v>
      </c>
      <c r="B178" s="66"/>
    </row>
    <row r="179" spans="1:2" ht="20.25" x14ac:dyDescent="0.25">
      <c r="A179" s="66" t="s">
        <v>1</v>
      </c>
      <c r="B179" s="66"/>
    </row>
    <row r="180" spans="1:2" ht="20.25" x14ac:dyDescent="0.25">
      <c r="A180" s="66" t="s">
        <v>181</v>
      </c>
      <c r="B180" s="66"/>
    </row>
    <row r="181" spans="1:2" ht="20.25" x14ac:dyDescent="0.25">
      <c r="A181" s="49"/>
      <c r="B181" s="7"/>
    </row>
    <row r="182" spans="1:2" ht="16.5" thickBot="1" x14ac:dyDescent="0.3">
      <c r="A182" s="4" t="s">
        <v>3</v>
      </c>
      <c r="B182" s="29">
        <v>7747.74</v>
      </c>
    </row>
    <row r="183" spans="1:2" ht="15.75" x14ac:dyDescent="0.25">
      <c r="A183" s="4"/>
      <c r="B183" s="7"/>
    </row>
    <row r="184" spans="1:2" ht="15.75" x14ac:dyDescent="0.25">
      <c r="A184" s="4" t="s">
        <v>4</v>
      </c>
      <c r="B184" s="7"/>
    </row>
    <row r="185" spans="1:2" ht="15.75" x14ac:dyDescent="0.25">
      <c r="A185" s="5"/>
      <c r="B185" s="7"/>
    </row>
    <row r="186" spans="1:2" ht="15.75" x14ac:dyDescent="0.25">
      <c r="A186" s="22" t="s">
        <v>69</v>
      </c>
      <c r="B186" s="8">
        <v>120</v>
      </c>
    </row>
    <row r="187" spans="1:2" ht="15.75" x14ac:dyDescent="0.25">
      <c r="A187" s="22" t="s">
        <v>99</v>
      </c>
      <c r="B187" s="8">
        <v>110</v>
      </c>
    </row>
    <row r="188" spans="1:2" ht="15.75" x14ac:dyDescent="0.25">
      <c r="A188" s="16" t="s">
        <v>167</v>
      </c>
      <c r="B188" s="9"/>
    </row>
    <row r="189" spans="1:2" ht="15.75" x14ac:dyDescent="0.25">
      <c r="A189" s="16" t="s">
        <v>147</v>
      </c>
      <c r="B189" s="9"/>
    </row>
    <row r="190" spans="1:2" ht="15.75" x14ac:dyDescent="0.25">
      <c r="A190" s="16" t="s">
        <v>148</v>
      </c>
      <c r="B190" s="9">
        <v>30</v>
      </c>
    </row>
    <row r="191" spans="1:2" ht="15.75" x14ac:dyDescent="0.25">
      <c r="A191" s="16" t="s">
        <v>77</v>
      </c>
      <c r="B191" s="9">
        <v>40</v>
      </c>
    </row>
    <row r="192" spans="1:2" ht="15.75" x14ac:dyDescent="0.25">
      <c r="A192" s="16" t="s">
        <v>165</v>
      </c>
      <c r="B192" s="48"/>
    </row>
    <row r="193" spans="1:2" ht="15.75" x14ac:dyDescent="0.25">
      <c r="A193" s="16" t="s">
        <v>166</v>
      </c>
      <c r="B193" s="9"/>
    </row>
    <row r="194" spans="1:2" ht="15.75" x14ac:dyDescent="0.25">
      <c r="A194" s="16" t="s">
        <v>168</v>
      </c>
      <c r="B194" s="9"/>
    </row>
    <row r="195" spans="1:2" ht="15.75" x14ac:dyDescent="0.25">
      <c r="A195" s="4" t="s">
        <v>8</v>
      </c>
      <c r="B195" s="11">
        <f>SUM(B186:B194)</f>
        <v>300</v>
      </c>
    </row>
    <row r="196" spans="1:2" ht="15.75" x14ac:dyDescent="0.25">
      <c r="A196" s="5"/>
      <c r="B196" s="10"/>
    </row>
    <row r="197" spans="1:2" ht="15.75" x14ac:dyDescent="0.25">
      <c r="A197" s="4" t="s">
        <v>9</v>
      </c>
      <c r="B197" s="12">
        <f>SUM(B182+B195)</f>
        <v>8047.74</v>
      </c>
    </row>
    <row r="198" spans="1:2" ht="15.75" x14ac:dyDescent="0.25">
      <c r="A198" s="2"/>
      <c r="B198" s="7"/>
    </row>
    <row r="199" spans="1:2" ht="15.75" x14ac:dyDescent="0.25">
      <c r="A199" s="4" t="s">
        <v>10</v>
      </c>
      <c r="B199" s="7"/>
    </row>
    <row r="200" spans="1:2" ht="15.75" x14ac:dyDescent="0.25">
      <c r="A200" s="2" t="s">
        <v>178</v>
      </c>
      <c r="B200" s="8">
        <v>89.99</v>
      </c>
    </row>
    <row r="201" spans="1:2" ht="15.75" x14ac:dyDescent="0.25">
      <c r="A201" s="2" t="s">
        <v>179</v>
      </c>
      <c r="B201" s="8">
        <v>100</v>
      </c>
    </row>
    <row r="202" spans="1:2" ht="15.75" x14ac:dyDescent="0.25">
      <c r="A202" s="2" t="s">
        <v>180</v>
      </c>
      <c r="B202" s="8">
        <v>1399.5</v>
      </c>
    </row>
    <row r="203" spans="1:2" ht="15.75" x14ac:dyDescent="0.25">
      <c r="A203" s="2"/>
      <c r="B203" s="8"/>
    </row>
    <row r="204" spans="1:2" ht="15.75" x14ac:dyDescent="0.25">
      <c r="A204" s="2"/>
      <c r="B204" s="8"/>
    </row>
    <row r="205" spans="1:2" ht="15.75" x14ac:dyDescent="0.25">
      <c r="A205" s="2" t="s">
        <v>174</v>
      </c>
      <c r="B205" s="8">
        <v>8.75</v>
      </c>
    </row>
    <row r="206" spans="1:2" ht="15.75" x14ac:dyDescent="0.25">
      <c r="A206" s="2"/>
      <c r="B206" s="8"/>
    </row>
    <row r="207" spans="1:2" ht="15.75" x14ac:dyDescent="0.25">
      <c r="A207" s="27" t="s">
        <v>11</v>
      </c>
      <c r="B207" s="18">
        <f>SUM(B200:B205)</f>
        <v>1598.24</v>
      </c>
    </row>
    <row r="208" spans="1:2" ht="15.75" x14ac:dyDescent="0.25">
      <c r="A208" s="2"/>
      <c r="B208" s="7"/>
    </row>
    <row r="209" spans="1:2" ht="15.75" x14ac:dyDescent="0.25">
      <c r="A209" s="4" t="s">
        <v>12</v>
      </c>
      <c r="B209" s="14">
        <f>+B197-B207</f>
        <v>6449.5</v>
      </c>
    </row>
    <row r="210" spans="1:2" ht="15.75" x14ac:dyDescent="0.25">
      <c r="A210" s="2"/>
      <c r="B210" s="7"/>
    </row>
    <row r="211" spans="1:2" ht="15.75" x14ac:dyDescent="0.25">
      <c r="A211" s="2"/>
      <c r="B211" s="7"/>
    </row>
    <row r="212" spans="1:2" ht="15.75" x14ac:dyDescent="0.25">
      <c r="A212" s="2" t="s">
        <v>125</v>
      </c>
      <c r="B212" s="8">
        <v>7081.14</v>
      </c>
    </row>
    <row r="213" spans="1:2" ht="15.75" x14ac:dyDescent="0.25">
      <c r="A213" s="2" t="s">
        <v>151</v>
      </c>
      <c r="B213" s="8">
        <v>5760.58</v>
      </c>
    </row>
    <row r="214" spans="1:2" ht="16.5" thickBot="1" x14ac:dyDescent="0.3">
      <c r="A214" s="2" t="s">
        <v>76</v>
      </c>
      <c r="B214" s="29">
        <f>+B209</f>
        <v>6449.5</v>
      </c>
    </row>
    <row r="215" spans="1:2" ht="15.75" x14ac:dyDescent="0.25">
      <c r="A215" s="1" t="s">
        <v>75</v>
      </c>
      <c r="B215" s="30">
        <f>SUM(B212:B214)</f>
        <v>19291.22</v>
      </c>
    </row>
    <row r="221" spans="1:2" ht="20.25" x14ac:dyDescent="0.25">
      <c r="A221" s="66" t="s">
        <v>0</v>
      </c>
      <c r="B221" s="66"/>
    </row>
    <row r="222" spans="1:2" ht="20.25" x14ac:dyDescent="0.25">
      <c r="A222" s="66" t="s">
        <v>1</v>
      </c>
      <c r="B222" s="66"/>
    </row>
    <row r="223" spans="1:2" ht="20.25" x14ac:dyDescent="0.25">
      <c r="A223" s="67">
        <v>42194</v>
      </c>
      <c r="B223" s="67"/>
    </row>
    <row r="224" spans="1:2" ht="20.25" x14ac:dyDescent="0.25">
      <c r="A224" s="50"/>
      <c r="B224" s="7"/>
    </row>
    <row r="225" spans="1:2" ht="16.5" thickBot="1" x14ac:dyDescent="0.3">
      <c r="A225" s="4" t="s">
        <v>3</v>
      </c>
      <c r="B225" s="29">
        <v>6449.5</v>
      </c>
    </row>
    <row r="226" spans="1:2" ht="15.75" x14ac:dyDescent="0.25">
      <c r="A226" s="4"/>
      <c r="B226" s="7"/>
    </row>
    <row r="227" spans="1:2" ht="15.75" x14ac:dyDescent="0.25">
      <c r="A227" s="4" t="s">
        <v>4</v>
      </c>
      <c r="B227" s="7"/>
    </row>
    <row r="228" spans="1:2" ht="15.75" x14ac:dyDescent="0.25">
      <c r="A228" s="5"/>
      <c r="B228" s="7"/>
    </row>
    <row r="229" spans="1:2" ht="15.75" x14ac:dyDescent="0.25">
      <c r="A229" s="22" t="s">
        <v>69</v>
      </c>
      <c r="B229" s="8">
        <v>120</v>
      </c>
    </row>
    <row r="230" spans="1:2" ht="15.75" x14ac:dyDescent="0.25">
      <c r="A230" s="22" t="s">
        <v>99</v>
      </c>
      <c r="B230" s="8">
        <v>250</v>
      </c>
    </row>
    <row r="231" spans="1:2" ht="15.75" x14ac:dyDescent="0.25">
      <c r="A231" s="16" t="s">
        <v>182</v>
      </c>
      <c r="B231" s="9">
        <v>1250</v>
      </c>
    </row>
    <row r="232" spans="1:2" ht="15.75" x14ac:dyDescent="0.25">
      <c r="A232" s="16" t="s">
        <v>147</v>
      </c>
      <c r="B232" s="9">
        <v>40</v>
      </c>
    </row>
    <row r="233" spans="1:2" ht="15.75" x14ac:dyDescent="0.25">
      <c r="A233" s="16" t="s">
        <v>148</v>
      </c>
      <c r="B233" s="9">
        <v>30</v>
      </c>
    </row>
    <row r="234" spans="1:2" ht="15.75" x14ac:dyDescent="0.25">
      <c r="A234" s="16" t="s">
        <v>77</v>
      </c>
      <c r="B234" s="9">
        <v>17</v>
      </c>
    </row>
    <row r="235" spans="1:2" ht="15.75" x14ac:dyDescent="0.25">
      <c r="A235" s="16" t="s">
        <v>165</v>
      </c>
      <c r="B235" s="48"/>
    </row>
    <row r="236" spans="1:2" ht="15.75" x14ac:dyDescent="0.25">
      <c r="A236" s="16" t="s">
        <v>166</v>
      </c>
      <c r="B236" s="9"/>
    </row>
    <row r="237" spans="1:2" ht="15.75" x14ac:dyDescent="0.25">
      <c r="A237" s="16" t="s">
        <v>168</v>
      </c>
      <c r="B237" s="9">
        <v>5.54</v>
      </c>
    </row>
    <row r="238" spans="1:2" ht="15.75" x14ac:dyDescent="0.25">
      <c r="A238" s="4" t="s">
        <v>8</v>
      </c>
      <c r="B238" s="11">
        <f>SUM(B229:B237)</f>
        <v>1712.54</v>
      </c>
    </row>
    <row r="239" spans="1:2" ht="15.75" x14ac:dyDescent="0.25">
      <c r="A239" s="5"/>
      <c r="B239" s="10"/>
    </row>
    <row r="240" spans="1:2" ht="15.75" x14ac:dyDescent="0.25">
      <c r="A240" s="4" t="s">
        <v>9</v>
      </c>
      <c r="B240" s="12">
        <f>SUM(B225+B238)</f>
        <v>8162.04</v>
      </c>
    </row>
    <row r="241" spans="1:2" ht="15.75" x14ac:dyDescent="0.25">
      <c r="A241" s="2"/>
      <c r="B241" s="7"/>
    </row>
    <row r="242" spans="1:2" ht="15.75" x14ac:dyDescent="0.25">
      <c r="A242" s="4" t="s">
        <v>10</v>
      </c>
      <c r="B242" s="7"/>
    </row>
    <row r="243" spans="1:2" ht="15.75" x14ac:dyDescent="0.25">
      <c r="A243" s="2" t="s">
        <v>183</v>
      </c>
      <c r="B243" s="8">
        <v>709.78</v>
      </c>
    </row>
    <row r="244" spans="1:2" ht="15.75" x14ac:dyDescent="0.25">
      <c r="A244" s="2"/>
      <c r="B244" s="8"/>
    </row>
    <row r="245" spans="1:2" ht="15.75" x14ac:dyDescent="0.25">
      <c r="A245" s="2"/>
      <c r="B245" s="8"/>
    </row>
    <row r="246" spans="1:2" ht="15.75" x14ac:dyDescent="0.25">
      <c r="A246" s="2"/>
      <c r="B246" s="8"/>
    </row>
    <row r="247" spans="1:2" ht="15.75" x14ac:dyDescent="0.25">
      <c r="A247" s="2"/>
      <c r="B247" s="8"/>
    </row>
    <row r="248" spans="1:2" ht="15.75" x14ac:dyDescent="0.25">
      <c r="A248" s="2" t="s">
        <v>174</v>
      </c>
      <c r="B248" s="8">
        <v>29.48</v>
      </c>
    </row>
    <row r="249" spans="1:2" ht="15.75" x14ac:dyDescent="0.25">
      <c r="A249" s="2"/>
      <c r="B249" s="8"/>
    </row>
    <row r="250" spans="1:2" ht="15.75" x14ac:dyDescent="0.25">
      <c r="A250" s="27" t="s">
        <v>11</v>
      </c>
      <c r="B250" s="18">
        <f>SUM(B243:B248)</f>
        <v>739.26</v>
      </c>
    </row>
    <row r="251" spans="1:2" ht="15.75" x14ac:dyDescent="0.25">
      <c r="A251" s="2"/>
      <c r="B251" s="7"/>
    </row>
    <row r="252" spans="1:2" ht="15.75" x14ac:dyDescent="0.25">
      <c r="A252" s="4" t="s">
        <v>12</v>
      </c>
      <c r="B252" s="14">
        <f>+B240-B250</f>
        <v>7422.78</v>
      </c>
    </row>
    <row r="253" spans="1:2" ht="15.75" x14ac:dyDescent="0.25">
      <c r="A253" s="2"/>
      <c r="B253" s="7"/>
    </row>
    <row r="254" spans="1:2" ht="15.75" x14ac:dyDescent="0.25">
      <c r="A254" s="2"/>
      <c r="B254" s="7"/>
    </row>
    <row r="255" spans="1:2" ht="15.75" x14ac:dyDescent="0.25">
      <c r="A255" s="2" t="s">
        <v>184</v>
      </c>
      <c r="B255" s="8">
        <v>7086.44</v>
      </c>
    </row>
    <row r="256" spans="1:2" ht="15.75" x14ac:dyDescent="0.25">
      <c r="A256" s="2" t="s">
        <v>185</v>
      </c>
      <c r="B256" s="8">
        <v>5775.1</v>
      </c>
    </row>
    <row r="257" spans="1:2" ht="16.5" thickBot="1" x14ac:dyDescent="0.3">
      <c r="A257" s="2" t="s">
        <v>76</v>
      </c>
      <c r="B257" s="29">
        <f>+B252</f>
        <v>7422.78</v>
      </c>
    </row>
    <row r="258" spans="1:2" ht="15.75" x14ac:dyDescent="0.25">
      <c r="A258" s="1" t="s">
        <v>75</v>
      </c>
      <c r="B258" s="30">
        <f>SUM(B255:B257)</f>
        <v>20284.32</v>
      </c>
    </row>
    <row r="264" spans="1:2" ht="20.25" x14ac:dyDescent="0.25">
      <c r="A264" s="66" t="s">
        <v>0</v>
      </c>
      <c r="B264" s="66"/>
    </row>
    <row r="265" spans="1:2" ht="20.25" x14ac:dyDescent="0.25">
      <c r="A265" s="66" t="s">
        <v>1</v>
      </c>
      <c r="B265" s="66"/>
    </row>
    <row r="266" spans="1:2" ht="20.25" x14ac:dyDescent="0.25">
      <c r="A266" s="67">
        <v>42216</v>
      </c>
      <c r="B266" s="67"/>
    </row>
    <row r="267" spans="1:2" ht="20.25" x14ac:dyDescent="0.25">
      <c r="A267" s="51"/>
      <c r="B267" s="7"/>
    </row>
    <row r="268" spans="1:2" ht="16.5" thickBot="1" x14ac:dyDescent="0.3">
      <c r="A268" s="4" t="s">
        <v>3</v>
      </c>
      <c r="B268" s="29">
        <v>7422.78</v>
      </c>
    </row>
    <row r="269" spans="1:2" ht="15.75" x14ac:dyDescent="0.25">
      <c r="A269" s="4"/>
      <c r="B269" s="7"/>
    </row>
    <row r="270" spans="1:2" ht="15.75" x14ac:dyDescent="0.25">
      <c r="A270" s="4" t="s">
        <v>4</v>
      </c>
      <c r="B270" s="7"/>
    </row>
    <row r="271" spans="1:2" ht="15.75" x14ac:dyDescent="0.25">
      <c r="A271" s="5"/>
      <c r="B271" s="7"/>
    </row>
    <row r="272" spans="1:2" ht="15.75" x14ac:dyDescent="0.25">
      <c r="A272" s="22" t="s">
        <v>69</v>
      </c>
      <c r="B272" s="8">
        <v>60</v>
      </c>
    </row>
    <row r="273" spans="1:2" ht="15.75" x14ac:dyDescent="0.25">
      <c r="A273" s="22" t="s">
        <v>99</v>
      </c>
      <c r="B273" s="8">
        <v>60</v>
      </c>
    </row>
    <row r="274" spans="1:2" ht="15.75" x14ac:dyDescent="0.25">
      <c r="A274" s="16" t="s">
        <v>167</v>
      </c>
      <c r="B274" s="9"/>
    </row>
    <row r="275" spans="1:2" ht="15.75" x14ac:dyDescent="0.25">
      <c r="A275" s="16" t="s">
        <v>147</v>
      </c>
      <c r="B275" s="9"/>
    </row>
    <row r="276" spans="1:2" ht="15.75" x14ac:dyDescent="0.25">
      <c r="A276" s="16" t="s">
        <v>148</v>
      </c>
      <c r="B276" s="9">
        <v>80</v>
      </c>
    </row>
    <row r="277" spans="1:2" ht="15.75" x14ac:dyDescent="0.25">
      <c r="A277" s="16" t="s">
        <v>77</v>
      </c>
      <c r="B277" s="9"/>
    </row>
    <row r="278" spans="1:2" ht="15.75" x14ac:dyDescent="0.25">
      <c r="A278" s="16" t="s">
        <v>165</v>
      </c>
      <c r="B278" s="48"/>
    </row>
    <row r="279" spans="1:2" ht="15.75" x14ac:dyDescent="0.25">
      <c r="A279" s="16" t="s">
        <v>166</v>
      </c>
      <c r="B279" s="9"/>
    </row>
    <row r="280" spans="1:2" ht="15.75" x14ac:dyDescent="0.25">
      <c r="A280" s="16" t="s">
        <v>168</v>
      </c>
      <c r="B280" s="9"/>
    </row>
    <row r="281" spans="1:2" ht="15.75" x14ac:dyDescent="0.25">
      <c r="A281" s="4" t="s">
        <v>8</v>
      </c>
      <c r="B281" s="11">
        <f>SUM(B272:B280)</f>
        <v>200</v>
      </c>
    </row>
    <row r="282" spans="1:2" ht="15.75" x14ac:dyDescent="0.25">
      <c r="A282" s="5"/>
      <c r="B282" s="10"/>
    </row>
    <row r="283" spans="1:2" ht="15.75" x14ac:dyDescent="0.25">
      <c r="A283" s="4" t="s">
        <v>9</v>
      </c>
      <c r="B283" s="12">
        <f>SUM(B268+B281)</f>
        <v>7622.78</v>
      </c>
    </row>
    <row r="284" spans="1:2" ht="15.75" x14ac:dyDescent="0.25">
      <c r="A284" s="2"/>
      <c r="B284" s="7"/>
    </row>
    <row r="285" spans="1:2" ht="15.75" x14ac:dyDescent="0.25">
      <c r="A285" s="4" t="s">
        <v>10</v>
      </c>
      <c r="B285" s="7"/>
    </row>
    <row r="286" spans="1:2" ht="15.75" x14ac:dyDescent="0.25">
      <c r="A286" s="2" t="s">
        <v>186</v>
      </c>
      <c r="B286" s="8">
        <v>1104.04</v>
      </c>
    </row>
    <row r="287" spans="1:2" ht="15.75" x14ac:dyDescent="0.25">
      <c r="A287" s="2"/>
      <c r="B287" s="8"/>
    </row>
    <row r="288" spans="1:2" ht="15.75" x14ac:dyDescent="0.25">
      <c r="A288" s="2"/>
      <c r="B288" s="8"/>
    </row>
    <row r="289" spans="1:2" ht="15.75" x14ac:dyDescent="0.25">
      <c r="A289" s="2"/>
      <c r="B289" s="8"/>
    </row>
    <row r="290" spans="1:2" ht="15.75" x14ac:dyDescent="0.25">
      <c r="A290" s="2"/>
      <c r="B290" s="8"/>
    </row>
    <row r="291" spans="1:2" ht="15.75" x14ac:dyDescent="0.25">
      <c r="A291" s="2" t="s">
        <v>174</v>
      </c>
      <c r="B291" s="8"/>
    </row>
    <row r="292" spans="1:2" ht="15.75" x14ac:dyDescent="0.25">
      <c r="A292" s="2"/>
      <c r="B292" s="8"/>
    </row>
    <row r="293" spans="1:2" ht="15.75" x14ac:dyDescent="0.25">
      <c r="A293" s="27" t="s">
        <v>11</v>
      </c>
      <c r="B293" s="18">
        <f>SUM(B286:B291)</f>
        <v>1104.04</v>
      </c>
    </row>
    <row r="294" spans="1:2" ht="15.75" x14ac:dyDescent="0.25">
      <c r="A294" s="2"/>
      <c r="B294" s="7"/>
    </row>
    <row r="295" spans="1:2" ht="15.75" x14ac:dyDescent="0.25">
      <c r="A295" s="4" t="s">
        <v>12</v>
      </c>
      <c r="B295" s="14">
        <f>+B283-B293</f>
        <v>6518.74</v>
      </c>
    </row>
    <row r="296" spans="1:2" ht="15.75" x14ac:dyDescent="0.25">
      <c r="A296" s="2"/>
      <c r="B296" s="7"/>
    </row>
    <row r="297" spans="1:2" ht="15.75" x14ac:dyDescent="0.25">
      <c r="A297" s="2"/>
      <c r="B297" s="7"/>
    </row>
    <row r="298" spans="1:2" ht="15.75" x14ac:dyDescent="0.25">
      <c r="A298" s="2" t="s">
        <v>184</v>
      </c>
      <c r="B298" s="8">
        <v>7086.44</v>
      </c>
    </row>
    <row r="299" spans="1:2" ht="15.75" x14ac:dyDescent="0.25">
      <c r="A299" s="2" t="s">
        <v>185</v>
      </c>
      <c r="B299" s="8">
        <v>5775.1</v>
      </c>
    </row>
    <row r="300" spans="1:2" ht="16.5" thickBot="1" x14ac:dyDescent="0.3">
      <c r="A300" s="2" t="s">
        <v>76</v>
      </c>
      <c r="B300" s="29">
        <f>+B295</f>
        <v>6518.74</v>
      </c>
    </row>
    <row r="301" spans="1:2" ht="15.75" x14ac:dyDescent="0.25">
      <c r="A301" s="1" t="s">
        <v>75</v>
      </c>
      <c r="B301" s="30">
        <f>SUM(B298:B300)</f>
        <v>19380.28</v>
      </c>
    </row>
    <row r="306" spans="1:2" ht="20.25" x14ac:dyDescent="0.25">
      <c r="A306" s="66" t="s">
        <v>0</v>
      </c>
      <c r="B306" s="66"/>
    </row>
    <row r="307" spans="1:2" ht="20.25" x14ac:dyDescent="0.25">
      <c r="A307" s="66" t="s">
        <v>1</v>
      </c>
      <c r="B307" s="66"/>
    </row>
    <row r="308" spans="1:2" ht="20.25" x14ac:dyDescent="0.25">
      <c r="A308" s="67">
        <v>42247</v>
      </c>
      <c r="B308" s="67"/>
    </row>
    <row r="309" spans="1:2" ht="20.25" x14ac:dyDescent="0.25">
      <c r="A309" s="52"/>
      <c r="B309" s="7"/>
    </row>
    <row r="310" spans="1:2" ht="16.5" thickBot="1" x14ac:dyDescent="0.3">
      <c r="A310" s="4" t="s">
        <v>3</v>
      </c>
      <c r="B310" s="29">
        <v>6518.74</v>
      </c>
    </row>
    <row r="311" spans="1:2" ht="15.75" x14ac:dyDescent="0.25">
      <c r="A311" s="4"/>
      <c r="B311" s="7"/>
    </row>
    <row r="312" spans="1:2" ht="15.75" x14ac:dyDescent="0.25">
      <c r="A312" s="4" t="s">
        <v>4</v>
      </c>
      <c r="B312" s="7"/>
    </row>
    <row r="313" spans="1:2" ht="15.75" x14ac:dyDescent="0.25">
      <c r="A313" s="5"/>
      <c r="B313" s="7"/>
    </row>
    <row r="314" spans="1:2" ht="15.75" x14ac:dyDescent="0.25">
      <c r="A314" s="22" t="s">
        <v>69</v>
      </c>
      <c r="B314" s="8">
        <v>65</v>
      </c>
    </row>
    <row r="315" spans="1:2" ht="15.75" x14ac:dyDescent="0.25">
      <c r="A315" s="22" t="s">
        <v>99</v>
      </c>
      <c r="B315" s="8">
        <v>245</v>
      </c>
    </row>
    <row r="316" spans="1:2" ht="15.75" x14ac:dyDescent="0.25">
      <c r="A316" s="16" t="s">
        <v>167</v>
      </c>
      <c r="B316" s="9"/>
    </row>
    <row r="317" spans="1:2" ht="15.75" x14ac:dyDescent="0.25">
      <c r="A317" s="16" t="s">
        <v>147</v>
      </c>
      <c r="B317" s="9"/>
    </row>
    <row r="318" spans="1:2" ht="15.75" x14ac:dyDescent="0.25">
      <c r="A318" s="16" t="s">
        <v>148</v>
      </c>
      <c r="B318" s="9">
        <v>55</v>
      </c>
    </row>
    <row r="319" spans="1:2" ht="15.75" x14ac:dyDescent="0.25">
      <c r="A319" s="16" t="s">
        <v>77</v>
      </c>
      <c r="B319" s="9">
        <v>97</v>
      </c>
    </row>
    <row r="320" spans="1:2" ht="15.75" x14ac:dyDescent="0.25">
      <c r="A320" s="16" t="s">
        <v>165</v>
      </c>
      <c r="B320" s="48">
        <v>305</v>
      </c>
    </row>
    <row r="321" spans="1:2" ht="15.75" x14ac:dyDescent="0.25">
      <c r="A321" s="16" t="s">
        <v>166</v>
      </c>
      <c r="B321" s="9"/>
    </row>
    <row r="322" spans="1:2" ht="15.75" x14ac:dyDescent="0.25">
      <c r="A322" s="16" t="s">
        <v>168</v>
      </c>
      <c r="B322" s="9"/>
    </row>
    <row r="323" spans="1:2" ht="15.75" x14ac:dyDescent="0.25">
      <c r="A323" s="4" t="s">
        <v>8</v>
      </c>
      <c r="B323" s="11">
        <f>SUM(B314:B322)</f>
        <v>767</v>
      </c>
    </row>
    <row r="324" spans="1:2" ht="15.75" x14ac:dyDescent="0.25">
      <c r="A324" s="5"/>
      <c r="B324" s="10"/>
    </row>
    <row r="325" spans="1:2" ht="15.75" x14ac:dyDescent="0.25">
      <c r="A325" s="4" t="s">
        <v>9</v>
      </c>
      <c r="B325" s="12">
        <f>SUM(B310+B323)</f>
        <v>7285.74</v>
      </c>
    </row>
    <row r="326" spans="1:2" ht="15.75" x14ac:dyDescent="0.25">
      <c r="A326" s="2"/>
      <c r="B326" s="7"/>
    </row>
    <row r="327" spans="1:2" ht="15.75" x14ac:dyDescent="0.25">
      <c r="A327" s="4" t="s">
        <v>10</v>
      </c>
      <c r="B327" s="7"/>
    </row>
    <row r="328" spans="1:2" ht="15.75" x14ac:dyDescent="0.25">
      <c r="A328" s="2" t="s">
        <v>187</v>
      </c>
      <c r="B328" s="8">
        <v>65</v>
      </c>
    </row>
    <row r="329" spans="1:2" ht="15.75" x14ac:dyDescent="0.25">
      <c r="A329" s="2" t="s">
        <v>188</v>
      </c>
      <c r="B329" s="8">
        <v>98</v>
      </c>
    </row>
    <row r="330" spans="1:2" ht="15.75" x14ac:dyDescent="0.25">
      <c r="A330" s="2"/>
      <c r="B330" s="8"/>
    </row>
    <row r="331" spans="1:2" ht="15.75" x14ac:dyDescent="0.25">
      <c r="A331" s="2"/>
      <c r="B331" s="8"/>
    </row>
    <row r="332" spans="1:2" ht="15.75" x14ac:dyDescent="0.25">
      <c r="A332" s="2"/>
      <c r="B332" s="8"/>
    </row>
    <row r="333" spans="1:2" ht="15.75" x14ac:dyDescent="0.25">
      <c r="A333" s="2" t="s">
        <v>174</v>
      </c>
      <c r="B333" s="8">
        <v>8.89</v>
      </c>
    </row>
    <row r="334" spans="1:2" ht="15.75" x14ac:dyDescent="0.25">
      <c r="A334" s="2"/>
      <c r="B334" s="8"/>
    </row>
    <row r="335" spans="1:2" ht="15.75" x14ac:dyDescent="0.25">
      <c r="A335" s="27" t="s">
        <v>11</v>
      </c>
      <c r="B335" s="18">
        <f>SUM(B328:B333)</f>
        <v>171.89</v>
      </c>
    </row>
    <row r="336" spans="1:2" ht="15.75" x14ac:dyDescent="0.25">
      <c r="A336" s="2"/>
      <c r="B336" s="7"/>
    </row>
    <row r="337" spans="1:2" ht="15.75" x14ac:dyDescent="0.25">
      <c r="A337" s="4" t="s">
        <v>12</v>
      </c>
      <c r="B337" s="14">
        <f>+B325-B335</f>
        <v>7113.8499999999995</v>
      </c>
    </row>
    <row r="338" spans="1:2" ht="15.75" x14ac:dyDescent="0.25">
      <c r="A338" s="2"/>
      <c r="B338" s="7"/>
    </row>
    <row r="339" spans="1:2" ht="15.75" x14ac:dyDescent="0.25">
      <c r="A339" s="2"/>
      <c r="B339" s="7"/>
    </row>
    <row r="340" spans="1:2" ht="15.75" x14ac:dyDescent="0.25">
      <c r="A340" s="2" t="s">
        <v>184</v>
      </c>
      <c r="B340" s="8">
        <v>7086.44</v>
      </c>
    </row>
    <row r="341" spans="1:2" ht="15.75" x14ac:dyDescent="0.25">
      <c r="A341" s="2" t="s">
        <v>185</v>
      </c>
      <c r="B341" s="8">
        <v>5775.1</v>
      </c>
    </row>
    <row r="342" spans="1:2" ht="16.5" thickBot="1" x14ac:dyDescent="0.3">
      <c r="A342" s="2" t="s">
        <v>76</v>
      </c>
      <c r="B342" s="29">
        <f>+B337</f>
        <v>7113.8499999999995</v>
      </c>
    </row>
    <row r="343" spans="1:2" ht="15.75" x14ac:dyDescent="0.25">
      <c r="A343" s="1" t="s">
        <v>75</v>
      </c>
      <c r="B343" s="30">
        <f>SUM(B340:B342)</f>
        <v>19975.39</v>
      </c>
    </row>
    <row r="355" spans="1:2" ht="20.25" x14ac:dyDescent="0.25">
      <c r="A355" s="66" t="s">
        <v>0</v>
      </c>
      <c r="B355" s="66"/>
    </row>
    <row r="356" spans="1:2" ht="20.25" x14ac:dyDescent="0.25">
      <c r="A356" s="66" t="s">
        <v>1</v>
      </c>
      <c r="B356" s="66"/>
    </row>
    <row r="357" spans="1:2" ht="20.25" x14ac:dyDescent="0.25">
      <c r="A357" s="67">
        <v>42277</v>
      </c>
      <c r="B357" s="67"/>
    </row>
    <row r="358" spans="1:2" ht="20.25" x14ac:dyDescent="0.25">
      <c r="A358" s="53"/>
      <c r="B358" s="7"/>
    </row>
    <row r="359" spans="1:2" ht="16.5" thickBot="1" x14ac:dyDescent="0.3">
      <c r="A359" s="4" t="s">
        <v>3</v>
      </c>
      <c r="B359" s="29">
        <v>7113.85</v>
      </c>
    </row>
    <row r="360" spans="1:2" ht="15.75" x14ac:dyDescent="0.25">
      <c r="A360" s="4"/>
      <c r="B360" s="7"/>
    </row>
    <row r="361" spans="1:2" ht="15.75" x14ac:dyDescent="0.25">
      <c r="A361" s="4" t="s">
        <v>4</v>
      </c>
      <c r="B361" s="7"/>
    </row>
    <row r="362" spans="1:2" ht="15.75" x14ac:dyDescent="0.25">
      <c r="A362" s="5"/>
      <c r="B362" s="7"/>
    </row>
    <row r="363" spans="1:2" ht="15.75" x14ac:dyDescent="0.25">
      <c r="A363" s="22" t="s">
        <v>69</v>
      </c>
      <c r="B363" s="8">
        <v>65</v>
      </c>
    </row>
    <row r="364" spans="1:2" ht="15.75" x14ac:dyDescent="0.25">
      <c r="A364" s="22" t="s">
        <v>99</v>
      </c>
      <c r="B364" s="8">
        <v>205</v>
      </c>
    </row>
    <row r="365" spans="1:2" ht="15.75" x14ac:dyDescent="0.25">
      <c r="A365" s="16" t="s">
        <v>167</v>
      </c>
      <c r="B365" s="9">
        <v>300</v>
      </c>
    </row>
    <row r="366" spans="1:2" ht="15.75" x14ac:dyDescent="0.25">
      <c r="A366" s="16" t="s">
        <v>147</v>
      </c>
      <c r="B366" s="9">
        <v>30</v>
      </c>
    </row>
    <row r="367" spans="1:2" ht="15.75" x14ac:dyDescent="0.25">
      <c r="A367" s="16" t="s">
        <v>148</v>
      </c>
      <c r="B367" s="9">
        <v>100</v>
      </c>
    </row>
    <row r="368" spans="1:2" ht="15.75" x14ac:dyDescent="0.25">
      <c r="A368" s="16" t="s">
        <v>77</v>
      </c>
      <c r="B368" s="9">
        <v>43</v>
      </c>
    </row>
    <row r="369" spans="1:2" ht="15.75" x14ac:dyDescent="0.25">
      <c r="A369" s="16" t="s">
        <v>165</v>
      </c>
      <c r="B369" s="48"/>
    </row>
    <row r="370" spans="1:2" ht="15.75" x14ac:dyDescent="0.25">
      <c r="A370" s="16" t="s">
        <v>166</v>
      </c>
      <c r="B370" s="9"/>
    </row>
    <row r="371" spans="1:2" ht="15.75" x14ac:dyDescent="0.25">
      <c r="A371" s="16" t="s">
        <v>168</v>
      </c>
      <c r="B371" s="9"/>
    </row>
    <row r="372" spans="1:2" ht="15.75" x14ac:dyDescent="0.25">
      <c r="A372" s="16"/>
      <c r="B372" s="9"/>
    </row>
    <row r="373" spans="1:2" ht="15.75" x14ac:dyDescent="0.25">
      <c r="A373" s="4" t="s">
        <v>8</v>
      </c>
      <c r="B373" s="11">
        <f>SUM(B363:B371)</f>
        <v>743</v>
      </c>
    </row>
    <row r="374" spans="1:2" ht="15.75" x14ac:dyDescent="0.25">
      <c r="A374" s="5"/>
      <c r="B374" s="10"/>
    </row>
    <row r="375" spans="1:2" ht="15.75" x14ac:dyDescent="0.25">
      <c r="A375" s="4" t="s">
        <v>9</v>
      </c>
      <c r="B375" s="12">
        <f>SUM(B359+B373)</f>
        <v>7856.85</v>
      </c>
    </row>
    <row r="376" spans="1:2" ht="15.75" x14ac:dyDescent="0.25">
      <c r="A376" s="2"/>
      <c r="B376" s="7"/>
    </row>
    <row r="377" spans="1:2" ht="15.75" x14ac:dyDescent="0.25">
      <c r="A377" s="4" t="s">
        <v>10</v>
      </c>
      <c r="B377" s="7"/>
    </row>
    <row r="378" spans="1:2" ht="15.75" x14ac:dyDescent="0.25">
      <c r="A378" s="2" t="s">
        <v>189</v>
      </c>
      <c r="B378" s="8">
        <v>942.35</v>
      </c>
    </row>
    <row r="379" spans="1:2" ht="15.75" x14ac:dyDescent="0.25">
      <c r="A379" s="2" t="s">
        <v>190</v>
      </c>
      <c r="B379" s="8">
        <v>544.70000000000005</v>
      </c>
    </row>
    <row r="380" spans="1:2" ht="15.75" x14ac:dyDescent="0.25">
      <c r="A380" s="2" t="s">
        <v>191</v>
      </c>
      <c r="B380" s="8">
        <v>1699.89</v>
      </c>
    </row>
    <row r="381" spans="1:2" ht="15.75" x14ac:dyDescent="0.25">
      <c r="A381" s="2" t="s">
        <v>77</v>
      </c>
      <c r="B381" s="8">
        <v>1545</v>
      </c>
    </row>
    <row r="382" spans="1:2" ht="15.75" x14ac:dyDescent="0.25">
      <c r="A382" s="2" t="s">
        <v>174</v>
      </c>
      <c r="B382" s="8">
        <v>19.09</v>
      </c>
    </row>
    <row r="383" spans="1:2" ht="15.75" x14ac:dyDescent="0.25">
      <c r="A383" s="2"/>
      <c r="B383" s="8"/>
    </row>
    <row r="384" spans="1:2" ht="15.75" x14ac:dyDescent="0.25">
      <c r="A384" s="27" t="s">
        <v>11</v>
      </c>
      <c r="B384" s="18">
        <f>SUM(B378:B382)</f>
        <v>4751.0300000000007</v>
      </c>
    </row>
    <row r="385" spans="1:2" ht="15.75" x14ac:dyDescent="0.25">
      <c r="A385" s="2"/>
      <c r="B385" s="7"/>
    </row>
    <row r="386" spans="1:2" ht="15.75" x14ac:dyDescent="0.25">
      <c r="A386" s="4" t="s">
        <v>12</v>
      </c>
      <c r="B386" s="14">
        <f>+B375-B384</f>
        <v>3105.8199999999997</v>
      </c>
    </row>
    <row r="387" spans="1:2" ht="15.75" x14ac:dyDescent="0.25">
      <c r="A387" s="2"/>
      <c r="B387" s="7"/>
    </row>
    <row r="388" spans="1:2" ht="15.75" x14ac:dyDescent="0.25">
      <c r="A388" s="2"/>
      <c r="B388" s="7"/>
    </row>
    <row r="389" spans="1:2" ht="15.75" x14ac:dyDescent="0.25">
      <c r="A389" s="2" t="s">
        <v>184</v>
      </c>
      <c r="B389" s="8">
        <v>7086.44</v>
      </c>
    </row>
    <row r="390" spans="1:2" ht="15.75" x14ac:dyDescent="0.25">
      <c r="A390" s="2" t="s">
        <v>185</v>
      </c>
      <c r="B390" s="8">
        <v>5775.1</v>
      </c>
    </row>
    <row r="391" spans="1:2" ht="16.5" thickBot="1" x14ac:dyDescent="0.3">
      <c r="A391" s="2" t="s">
        <v>76</v>
      </c>
      <c r="B391" s="29">
        <f>+B386</f>
        <v>3105.8199999999997</v>
      </c>
    </row>
    <row r="392" spans="1:2" ht="15.75" x14ac:dyDescent="0.25">
      <c r="A392" s="1" t="s">
        <v>75</v>
      </c>
      <c r="B392" s="30">
        <f>SUM(B389:B391)</f>
        <v>15967.36</v>
      </c>
    </row>
    <row r="396" spans="1:2" ht="20.25" x14ac:dyDescent="0.25">
      <c r="A396" s="66" t="s">
        <v>0</v>
      </c>
      <c r="B396" s="66"/>
    </row>
    <row r="397" spans="1:2" ht="20.25" x14ac:dyDescent="0.25">
      <c r="A397" s="66" t="s">
        <v>1</v>
      </c>
      <c r="B397" s="66"/>
    </row>
    <row r="398" spans="1:2" ht="20.25" x14ac:dyDescent="0.25">
      <c r="A398" s="67">
        <v>42308</v>
      </c>
      <c r="B398" s="67"/>
    </row>
    <row r="399" spans="1:2" ht="20.25" x14ac:dyDescent="0.25">
      <c r="A399" s="54"/>
      <c r="B399" s="7"/>
    </row>
    <row r="400" spans="1:2" ht="16.5" thickBot="1" x14ac:dyDescent="0.3">
      <c r="A400" s="4" t="s">
        <v>3</v>
      </c>
      <c r="B400" s="29">
        <v>3105.82</v>
      </c>
    </row>
    <row r="401" spans="1:2" ht="15.75" x14ac:dyDescent="0.25">
      <c r="A401" s="4"/>
      <c r="B401" s="7"/>
    </row>
    <row r="402" spans="1:2" ht="15.75" x14ac:dyDescent="0.25">
      <c r="A402" s="4" t="s">
        <v>4</v>
      </c>
      <c r="B402" s="7"/>
    </row>
    <row r="403" spans="1:2" ht="15.75" x14ac:dyDescent="0.25">
      <c r="A403" s="5"/>
      <c r="B403" s="7"/>
    </row>
    <row r="404" spans="1:2" ht="15.75" x14ac:dyDescent="0.25">
      <c r="A404" s="22" t="s">
        <v>69</v>
      </c>
      <c r="B404" s="8">
        <v>60</v>
      </c>
    </row>
    <row r="405" spans="1:2" ht="15.75" x14ac:dyDescent="0.25">
      <c r="A405" s="22" t="s">
        <v>99</v>
      </c>
      <c r="B405" s="8">
        <v>195</v>
      </c>
    </row>
    <row r="406" spans="1:2" ht="15.75" x14ac:dyDescent="0.25">
      <c r="A406" s="16" t="s">
        <v>167</v>
      </c>
      <c r="B406" s="9">
        <v>300</v>
      </c>
    </row>
    <row r="407" spans="1:2" ht="15.75" x14ac:dyDescent="0.25">
      <c r="A407" s="16" t="s">
        <v>147</v>
      </c>
      <c r="B407" s="9"/>
    </row>
    <row r="408" spans="1:2" ht="15.75" x14ac:dyDescent="0.25">
      <c r="A408" s="16" t="s">
        <v>148</v>
      </c>
      <c r="B408" s="9">
        <v>80</v>
      </c>
    </row>
    <row r="409" spans="1:2" ht="15.75" x14ac:dyDescent="0.25">
      <c r="A409" s="16" t="s">
        <v>77</v>
      </c>
      <c r="B409" s="9">
        <v>15.5</v>
      </c>
    </row>
    <row r="410" spans="1:2" ht="15.75" x14ac:dyDescent="0.25">
      <c r="A410" s="16" t="s">
        <v>168</v>
      </c>
      <c r="B410" s="9">
        <v>5.22</v>
      </c>
    </row>
    <row r="411" spans="1:2" ht="15.75" x14ac:dyDescent="0.25">
      <c r="A411" s="16"/>
      <c r="B411" s="9"/>
    </row>
    <row r="412" spans="1:2" ht="15.75" x14ac:dyDescent="0.25">
      <c r="A412" s="4" t="s">
        <v>8</v>
      </c>
      <c r="B412" s="11">
        <f>SUM(B404:B410)</f>
        <v>655.72</v>
      </c>
    </row>
    <row r="413" spans="1:2" ht="15.75" x14ac:dyDescent="0.25">
      <c r="A413" s="5"/>
      <c r="B413" s="10"/>
    </row>
    <row r="414" spans="1:2" ht="15.75" x14ac:dyDescent="0.25">
      <c r="A414" s="4" t="s">
        <v>9</v>
      </c>
      <c r="B414" s="12">
        <f>SUM(B400+B412)</f>
        <v>3761.54</v>
      </c>
    </row>
    <row r="415" spans="1:2" ht="15.75" x14ac:dyDescent="0.25">
      <c r="A415" s="2"/>
      <c r="B415" s="7"/>
    </row>
    <row r="416" spans="1:2" ht="15.75" x14ac:dyDescent="0.25">
      <c r="A416" s="4" t="s">
        <v>10</v>
      </c>
      <c r="B416" s="7"/>
    </row>
    <row r="417" spans="1:2" ht="15.75" x14ac:dyDescent="0.25">
      <c r="A417" s="2"/>
      <c r="B417" s="8"/>
    </row>
    <row r="418" spans="1:2" ht="15.75" x14ac:dyDescent="0.25">
      <c r="A418" s="2"/>
      <c r="B418" s="8"/>
    </row>
    <row r="419" spans="1:2" ht="15.75" x14ac:dyDescent="0.25">
      <c r="A419" s="2"/>
      <c r="B419" s="8"/>
    </row>
    <row r="420" spans="1:2" ht="15.75" x14ac:dyDescent="0.25">
      <c r="A420" s="2"/>
      <c r="B420" s="8"/>
    </row>
    <row r="421" spans="1:2" ht="15.75" x14ac:dyDescent="0.25">
      <c r="A421" s="2"/>
      <c r="B421" s="8"/>
    </row>
    <row r="422" spans="1:2" ht="15.75" x14ac:dyDescent="0.25">
      <c r="A422" s="2"/>
      <c r="B422" s="8"/>
    </row>
    <row r="423" spans="1:2" ht="15.75" x14ac:dyDescent="0.25">
      <c r="A423" s="27" t="s">
        <v>11</v>
      </c>
      <c r="B423" s="18">
        <f>SUM(B417:B421)</f>
        <v>0</v>
      </c>
    </row>
    <row r="424" spans="1:2" ht="15.75" x14ac:dyDescent="0.25">
      <c r="A424" s="2"/>
      <c r="B424" s="7"/>
    </row>
    <row r="425" spans="1:2" ht="15.75" x14ac:dyDescent="0.25">
      <c r="A425" s="4" t="s">
        <v>12</v>
      </c>
      <c r="B425" s="14">
        <f>+B414-B423</f>
        <v>3761.54</v>
      </c>
    </row>
    <row r="426" spans="1:2" ht="15.75" x14ac:dyDescent="0.25">
      <c r="A426" s="2"/>
      <c r="B426" s="7"/>
    </row>
    <row r="427" spans="1:2" ht="15.75" x14ac:dyDescent="0.25">
      <c r="A427" s="2"/>
      <c r="B427" s="7"/>
    </row>
    <row r="428" spans="1:2" ht="15.75" x14ac:dyDescent="0.25">
      <c r="A428" s="2" t="s">
        <v>184</v>
      </c>
      <c r="B428" s="8">
        <v>7091.8</v>
      </c>
    </row>
    <row r="429" spans="1:2" ht="15.75" x14ac:dyDescent="0.25">
      <c r="A429" s="2" t="s">
        <v>185</v>
      </c>
      <c r="B429" s="8">
        <v>5789.66</v>
      </c>
    </row>
    <row r="430" spans="1:2" ht="16.5" thickBot="1" x14ac:dyDescent="0.3">
      <c r="A430" s="2" t="s">
        <v>76</v>
      </c>
      <c r="B430" s="29">
        <f>+B425</f>
        <v>3761.54</v>
      </c>
    </row>
    <row r="431" spans="1:2" ht="15.75" x14ac:dyDescent="0.25">
      <c r="A431" s="1" t="s">
        <v>75</v>
      </c>
      <c r="B431" s="30">
        <f>SUM(B428:B430)</f>
        <v>16643</v>
      </c>
    </row>
    <row r="439" spans="1:2" ht="20.25" x14ac:dyDescent="0.25">
      <c r="A439" s="66" t="s">
        <v>0</v>
      </c>
      <c r="B439" s="66"/>
    </row>
    <row r="440" spans="1:2" ht="20.25" x14ac:dyDescent="0.25">
      <c r="A440" s="66" t="s">
        <v>1</v>
      </c>
      <c r="B440" s="66"/>
    </row>
    <row r="441" spans="1:2" ht="20.25" x14ac:dyDescent="0.25">
      <c r="A441" s="67">
        <v>42338</v>
      </c>
      <c r="B441" s="67"/>
    </row>
    <row r="442" spans="1:2" ht="20.25" x14ac:dyDescent="0.25">
      <c r="A442" s="55"/>
      <c r="B442" s="7"/>
    </row>
    <row r="443" spans="1:2" ht="16.5" thickBot="1" x14ac:dyDescent="0.3">
      <c r="A443" s="4" t="s">
        <v>3</v>
      </c>
      <c r="B443" s="29">
        <v>3761.54</v>
      </c>
    </row>
    <row r="444" spans="1:2" ht="15.75" x14ac:dyDescent="0.25">
      <c r="A444" s="4"/>
      <c r="B444" s="7"/>
    </row>
    <row r="445" spans="1:2" ht="15.75" x14ac:dyDescent="0.25">
      <c r="A445" s="4" t="s">
        <v>4</v>
      </c>
      <c r="B445" s="7"/>
    </row>
    <row r="446" spans="1:2" ht="15.75" x14ac:dyDescent="0.25">
      <c r="A446" s="5"/>
      <c r="B446" s="7"/>
    </row>
    <row r="447" spans="1:2" ht="15.75" x14ac:dyDescent="0.25">
      <c r="A447" s="22" t="s">
        <v>192</v>
      </c>
      <c r="B447" s="8">
        <v>1030</v>
      </c>
    </row>
    <row r="448" spans="1:2" ht="15.75" x14ac:dyDescent="0.25">
      <c r="A448" s="22" t="s">
        <v>99</v>
      </c>
      <c r="B448" s="8"/>
    </row>
    <row r="449" spans="1:2" ht="15.75" x14ac:dyDescent="0.25">
      <c r="A449" s="16" t="s">
        <v>167</v>
      </c>
      <c r="B449" s="9"/>
    </row>
    <row r="450" spans="1:2" ht="15.75" x14ac:dyDescent="0.25">
      <c r="A450" s="16" t="s">
        <v>147</v>
      </c>
      <c r="B450" s="9"/>
    </row>
    <row r="451" spans="1:2" ht="15.75" x14ac:dyDescent="0.25">
      <c r="A451" s="16" t="s">
        <v>148</v>
      </c>
      <c r="B451" s="9">
        <v>120</v>
      </c>
    </row>
    <row r="452" spans="1:2" ht="15.75" x14ac:dyDescent="0.25">
      <c r="A452" s="16" t="s">
        <v>77</v>
      </c>
      <c r="B452" s="9">
        <v>39</v>
      </c>
    </row>
    <row r="453" spans="1:2" ht="15.75" x14ac:dyDescent="0.25">
      <c r="A453" s="16" t="s">
        <v>168</v>
      </c>
      <c r="B453" s="9"/>
    </row>
    <row r="454" spans="1:2" ht="15.75" x14ac:dyDescent="0.25">
      <c r="A454" s="16"/>
      <c r="B454" s="9"/>
    </row>
    <row r="455" spans="1:2" ht="15.75" x14ac:dyDescent="0.25">
      <c r="A455" s="4" t="s">
        <v>8</v>
      </c>
      <c r="B455" s="11">
        <f>SUM(B447:B453)</f>
        <v>1189</v>
      </c>
    </row>
    <row r="456" spans="1:2" ht="15.75" x14ac:dyDescent="0.25">
      <c r="A456" s="5"/>
      <c r="B456" s="10"/>
    </row>
    <row r="457" spans="1:2" ht="15.75" x14ac:dyDescent="0.25">
      <c r="A457" s="4" t="s">
        <v>9</v>
      </c>
      <c r="B457" s="12">
        <f>SUM(B443+B455)</f>
        <v>4950.54</v>
      </c>
    </row>
    <row r="458" spans="1:2" ht="15.75" x14ac:dyDescent="0.25">
      <c r="A458" s="2"/>
      <c r="B458" s="7"/>
    </row>
    <row r="459" spans="1:2" ht="15.75" x14ac:dyDescent="0.25">
      <c r="A459" s="4" t="s">
        <v>10</v>
      </c>
      <c r="B459" s="7"/>
    </row>
    <row r="460" spans="1:2" ht="15.75" x14ac:dyDescent="0.25">
      <c r="A460" s="2" t="s">
        <v>193</v>
      </c>
      <c r="B460" s="8">
        <v>30</v>
      </c>
    </row>
    <row r="461" spans="1:2" ht="15.75" x14ac:dyDescent="0.25">
      <c r="A461" s="2" t="s">
        <v>194</v>
      </c>
      <c r="B461" s="8">
        <v>11.96</v>
      </c>
    </row>
    <row r="462" spans="1:2" ht="15.75" x14ac:dyDescent="0.25">
      <c r="A462" s="2" t="s">
        <v>195</v>
      </c>
      <c r="B462" s="8">
        <v>95.09</v>
      </c>
    </row>
    <row r="463" spans="1:2" ht="15.75" x14ac:dyDescent="0.25">
      <c r="A463" s="2" t="s">
        <v>196</v>
      </c>
      <c r="B463" s="8">
        <v>1259.93</v>
      </c>
    </row>
    <row r="464" spans="1:2" ht="15.75" x14ac:dyDescent="0.25">
      <c r="A464" s="2" t="s">
        <v>197</v>
      </c>
      <c r="B464" s="8">
        <v>29.94</v>
      </c>
    </row>
    <row r="465" spans="1:2" ht="15.75" x14ac:dyDescent="0.25">
      <c r="A465" s="2"/>
      <c r="B465" s="8"/>
    </row>
    <row r="466" spans="1:2" ht="15.75" x14ac:dyDescent="0.25">
      <c r="A466" s="27" t="s">
        <v>11</v>
      </c>
      <c r="B466" s="18">
        <f>SUM(B460:B464)</f>
        <v>1426.92</v>
      </c>
    </row>
    <row r="467" spans="1:2" ht="15.75" x14ac:dyDescent="0.25">
      <c r="A467" s="2"/>
      <c r="B467" s="7"/>
    </row>
    <row r="468" spans="1:2" ht="15.75" x14ac:dyDescent="0.25">
      <c r="A468" s="4" t="s">
        <v>12</v>
      </c>
      <c r="B468" s="14">
        <f>+B457-B466</f>
        <v>3523.62</v>
      </c>
    </row>
    <row r="469" spans="1:2" ht="15.75" x14ac:dyDescent="0.25">
      <c r="A469" s="2"/>
      <c r="B469" s="7"/>
    </row>
    <row r="470" spans="1:2" ht="15.75" x14ac:dyDescent="0.25">
      <c r="A470" s="2"/>
      <c r="B470" s="7"/>
    </row>
    <row r="471" spans="1:2" ht="15.75" x14ac:dyDescent="0.25">
      <c r="A471" s="2" t="s">
        <v>184</v>
      </c>
      <c r="B471" s="8">
        <v>7091.8</v>
      </c>
    </row>
    <row r="472" spans="1:2" ht="15.75" x14ac:dyDescent="0.25">
      <c r="A472" s="2" t="s">
        <v>185</v>
      </c>
      <c r="B472" s="8">
        <v>5789.66</v>
      </c>
    </row>
    <row r="473" spans="1:2" ht="16.5" thickBot="1" x14ac:dyDescent="0.3">
      <c r="A473" s="2" t="s">
        <v>76</v>
      </c>
      <c r="B473" s="29">
        <f>+B468</f>
        <v>3523.62</v>
      </c>
    </row>
    <row r="474" spans="1:2" ht="15.75" x14ac:dyDescent="0.25">
      <c r="A474" s="1" t="s">
        <v>75</v>
      </c>
      <c r="B474" s="30">
        <f>SUM(B471:B473)</f>
        <v>16405.079999999998</v>
      </c>
    </row>
    <row r="482" spans="1:2" ht="20.25" x14ac:dyDescent="0.25">
      <c r="A482" s="66" t="s">
        <v>0</v>
      </c>
      <c r="B482" s="66"/>
    </row>
    <row r="483" spans="1:2" ht="20.25" x14ac:dyDescent="0.25">
      <c r="A483" s="66" t="s">
        <v>1</v>
      </c>
      <c r="B483" s="66"/>
    </row>
    <row r="484" spans="1:2" ht="20.25" x14ac:dyDescent="0.25">
      <c r="A484" s="67">
        <v>42369</v>
      </c>
      <c r="B484" s="67"/>
    </row>
    <row r="485" spans="1:2" ht="20.25" x14ac:dyDescent="0.25">
      <c r="A485" s="56"/>
      <c r="B485" s="7"/>
    </row>
    <row r="486" spans="1:2" ht="16.5" thickBot="1" x14ac:dyDescent="0.3">
      <c r="A486" s="4" t="s">
        <v>3</v>
      </c>
      <c r="B486" s="29">
        <v>3523.62</v>
      </c>
    </row>
    <row r="487" spans="1:2" ht="15.75" x14ac:dyDescent="0.25">
      <c r="A487" s="4"/>
      <c r="B487" s="7"/>
    </row>
    <row r="488" spans="1:2" ht="15.75" x14ac:dyDescent="0.25">
      <c r="A488" s="4" t="s">
        <v>4</v>
      </c>
      <c r="B488" s="7"/>
    </row>
    <row r="489" spans="1:2" ht="15.75" x14ac:dyDescent="0.25">
      <c r="A489" s="5"/>
      <c r="B489" s="7"/>
    </row>
    <row r="490" spans="1:2" ht="15.75" x14ac:dyDescent="0.25">
      <c r="A490" s="22" t="s">
        <v>192</v>
      </c>
      <c r="B490" s="8">
        <v>2040</v>
      </c>
    </row>
    <row r="491" spans="1:2" ht="15.75" x14ac:dyDescent="0.25">
      <c r="A491" s="22" t="s">
        <v>99</v>
      </c>
      <c r="B491" s="8"/>
    </row>
    <row r="492" spans="1:2" ht="15.75" x14ac:dyDescent="0.25">
      <c r="A492" s="16" t="s">
        <v>167</v>
      </c>
      <c r="B492" s="9"/>
    </row>
    <row r="493" spans="1:2" ht="15.75" x14ac:dyDescent="0.25">
      <c r="A493" s="16" t="s">
        <v>147</v>
      </c>
      <c r="B493" s="9"/>
    </row>
    <row r="494" spans="1:2" ht="15.75" x14ac:dyDescent="0.25">
      <c r="A494" s="16" t="s">
        <v>148</v>
      </c>
      <c r="B494" s="9"/>
    </row>
    <row r="495" spans="1:2" ht="15.75" x14ac:dyDescent="0.25">
      <c r="A495" s="16" t="s">
        <v>77</v>
      </c>
      <c r="B495" s="9"/>
    </row>
    <row r="496" spans="1:2" ht="15.75" x14ac:dyDescent="0.25">
      <c r="A496" s="16" t="s">
        <v>168</v>
      </c>
      <c r="B496" s="9"/>
    </row>
    <row r="497" spans="1:2" ht="15.75" x14ac:dyDescent="0.25">
      <c r="A497" s="16"/>
      <c r="B497" s="9"/>
    </row>
    <row r="498" spans="1:2" ht="15.75" x14ac:dyDescent="0.25">
      <c r="A498" s="4" t="s">
        <v>8</v>
      </c>
      <c r="B498" s="11">
        <f>SUM(B490:B496)</f>
        <v>2040</v>
      </c>
    </row>
    <row r="499" spans="1:2" ht="15.75" x14ac:dyDescent="0.25">
      <c r="A499" s="5"/>
      <c r="B499" s="10"/>
    </row>
    <row r="500" spans="1:2" ht="15.75" x14ac:dyDescent="0.25">
      <c r="A500" s="4" t="s">
        <v>9</v>
      </c>
      <c r="B500" s="12">
        <f>SUM(B486+B498)</f>
        <v>5563.62</v>
      </c>
    </row>
    <row r="501" spans="1:2" ht="15.75" x14ac:dyDescent="0.25">
      <c r="A501" s="2"/>
      <c r="B501" s="7"/>
    </row>
    <row r="502" spans="1:2" ht="15.75" x14ac:dyDescent="0.25">
      <c r="A502" s="4" t="s">
        <v>10</v>
      </c>
      <c r="B502" s="7"/>
    </row>
    <row r="503" spans="1:2" ht="15.75" x14ac:dyDescent="0.25">
      <c r="A503" s="2" t="s">
        <v>198</v>
      </c>
      <c r="B503" s="8">
        <v>98.9</v>
      </c>
    </row>
    <row r="504" spans="1:2" ht="15.75" x14ac:dyDescent="0.25">
      <c r="A504" s="2" t="s">
        <v>194</v>
      </c>
      <c r="B504" s="8">
        <v>33.9</v>
      </c>
    </row>
    <row r="505" spans="1:2" ht="15.75" x14ac:dyDescent="0.25">
      <c r="A505" s="2"/>
      <c r="B505" s="8"/>
    </row>
    <row r="506" spans="1:2" ht="15.75" x14ac:dyDescent="0.25">
      <c r="A506" s="27" t="s">
        <v>11</v>
      </c>
      <c r="B506" s="18">
        <f>SUM(B503:B504)</f>
        <v>132.80000000000001</v>
      </c>
    </row>
    <row r="507" spans="1:2" ht="15.75" x14ac:dyDescent="0.25">
      <c r="A507" s="2"/>
      <c r="B507" s="7"/>
    </row>
    <row r="508" spans="1:2" ht="15.75" x14ac:dyDescent="0.25">
      <c r="A508" s="4" t="s">
        <v>12</v>
      </c>
      <c r="B508" s="14">
        <f>+B500-B506</f>
        <v>5430.82</v>
      </c>
    </row>
    <row r="509" spans="1:2" ht="15.75" x14ac:dyDescent="0.25">
      <c r="A509" s="2"/>
      <c r="B509" s="7"/>
    </row>
    <row r="510" spans="1:2" ht="15.75" x14ac:dyDescent="0.25">
      <c r="A510" s="2"/>
      <c r="B510" s="7"/>
    </row>
    <row r="511" spans="1:2" ht="15.75" x14ac:dyDescent="0.25">
      <c r="A511" s="2" t="s">
        <v>184</v>
      </c>
      <c r="B511" s="8">
        <v>7097.16</v>
      </c>
    </row>
    <row r="512" spans="1:2" ht="15.75" x14ac:dyDescent="0.25">
      <c r="A512" s="2" t="s">
        <v>185</v>
      </c>
      <c r="B512" s="8">
        <v>5804.09</v>
      </c>
    </row>
    <row r="513" spans="1:2" ht="16.5" thickBot="1" x14ac:dyDescent="0.3">
      <c r="A513" s="2" t="s">
        <v>76</v>
      </c>
      <c r="B513" s="29">
        <f>+B508</f>
        <v>5430.82</v>
      </c>
    </row>
    <row r="514" spans="1:2" ht="15.75" x14ac:dyDescent="0.25">
      <c r="A514" s="1" t="s">
        <v>75</v>
      </c>
      <c r="B514" s="30">
        <f>SUM(B511:B513)</f>
        <v>18332.07</v>
      </c>
    </row>
  </sheetData>
  <mergeCells count="36">
    <mergeCell ref="A484:B484"/>
    <mergeCell ref="A178:B178"/>
    <mergeCell ref="A179:B179"/>
    <mergeCell ref="A180:B180"/>
    <mergeCell ref="A482:B482"/>
    <mergeCell ref="A483:B483"/>
    <mergeCell ref="A223:B223"/>
    <mergeCell ref="A221:B221"/>
    <mergeCell ref="A222:B222"/>
    <mergeCell ref="A355:B355"/>
    <mergeCell ref="A356:B356"/>
    <mergeCell ref="A264:B264"/>
    <mergeCell ref="A265:B265"/>
    <mergeCell ref="A266:B266"/>
    <mergeCell ref="A439:B439"/>
    <mergeCell ref="A440:B440"/>
    <mergeCell ref="A49:B49"/>
    <mergeCell ref="A132:B132"/>
    <mergeCell ref="A133:B133"/>
    <mergeCell ref="A134:B134"/>
    <mergeCell ref="A89:B89"/>
    <mergeCell ref="A90:B90"/>
    <mergeCell ref="A88:B88"/>
    <mergeCell ref="A1:B1"/>
    <mergeCell ref="A2:B2"/>
    <mergeCell ref="A3:B3"/>
    <mergeCell ref="A47:B47"/>
    <mergeCell ref="A48:B48"/>
    <mergeCell ref="A441:B441"/>
    <mergeCell ref="A357:B357"/>
    <mergeCell ref="A306:B306"/>
    <mergeCell ref="A307:B307"/>
    <mergeCell ref="A308:B308"/>
    <mergeCell ref="A396:B396"/>
    <mergeCell ref="A397:B397"/>
    <mergeCell ref="A398:B39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3"/>
  <sheetViews>
    <sheetView tabSelected="1" topLeftCell="A121" workbookViewId="0">
      <selection activeCell="B135" sqref="B135"/>
    </sheetView>
  </sheetViews>
  <sheetFormatPr defaultRowHeight="15" x14ac:dyDescent="0.25"/>
  <cols>
    <col min="1" max="1" width="62.42578125" customWidth="1"/>
    <col min="2" max="2" width="17" customWidth="1"/>
    <col min="3" max="3" width="8.42578125" customWidth="1"/>
  </cols>
  <sheetData>
    <row r="1" spans="1:2" ht="20.25" x14ac:dyDescent="0.25">
      <c r="A1" s="66" t="s">
        <v>0</v>
      </c>
      <c r="B1" s="66"/>
    </row>
    <row r="2" spans="1:2" ht="20.25" x14ac:dyDescent="0.25">
      <c r="A2" s="66" t="s">
        <v>1</v>
      </c>
      <c r="B2" s="66"/>
    </row>
    <row r="3" spans="1:2" ht="20.25" x14ac:dyDescent="0.25">
      <c r="A3" s="67">
        <v>42370</v>
      </c>
      <c r="B3" s="67"/>
    </row>
    <row r="4" spans="1:2" ht="20.25" x14ac:dyDescent="0.25">
      <c r="A4" s="57"/>
      <c r="B4" s="7"/>
    </row>
    <row r="5" spans="1:2" ht="16.5" thickBot="1" x14ac:dyDescent="0.3">
      <c r="A5" s="4" t="s">
        <v>3</v>
      </c>
      <c r="B5" s="29">
        <v>5430.82</v>
      </c>
    </row>
    <row r="6" spans="1:2" ht="15.75" x14ac:dyDescent="0.25">
      <c r="A6" s="4"/>
      <c r="B6" s="7"/>
    </row>
    <row r="7" spans="1:2" ht="15.75" x14ac:dyDescent="0.25">
      <c r="A7" s="4" t="s">
        <v>4</v>
      </c>
      <c r="B7" s="7"/>
    </row>
    <row r="8" spans="1:2" ht="15.75" x14ac:dyDescent="0.25">
      <c r="A8" s="5"/>
      <c r="B8" s="7"/>
    </row>
    <row r="9" spans="1:2" ht="15.75" x14ac:dyDescent="0.25">
      <c r="A9" s="22" t="s">
        <v>192</v>
      </c>
      <c r="B9" s="8">
        <v>3345</v>
      </c>
    </row>
    <row r="10" spans="1:2" ht="15.75" x14ac:dyDescent="0.25">
      <c r="A10" s="22" t="s">
        <v>99</v>
      </c>
      <c r="B10" s="8">
        <v>335</v>
      </c>
    </row>
    <row r="11" spans="1:2" ht="15.75" x14ac:dyDescent="0.25">
      <c r="A11" s="16" t="s">
        <v>167</v>
      </c>
      <c r="B11" s="9"/>
    </row>
    <row r="12" spans="1:2" ht="15.75" x14ac:dyDescent="0.25">
      <c r="A12" s="16" t="s">
        <v>147</v>
      </c>
      <c r="B12" s="9">
        <v>110</v>
      </c>
    </row>
    <row r="13" spans="1:2" ht="15.75" x14ac:dyDescent="0.25">
      <c r="A13" s="16" t="s">
        <v>148</v>
      </c>
      <c r="B13" s="9">
        <v>40</v>
      </c>
    </row>
    <row r="14" spans="1:2" ht="15.75" x14ac:dyDescent="0.25">
      <c r="A14" s="16" t="s">
        <v>77</v>
      </c>
      <c r="B14" s="9">
        <v>43</v>
      </c>
    </row>
    <row r="15" spans="1:2" ht="15.75" x14ac:dyDescent="0.25">
      <c r="A15" s="16" t="s">
        <v>168</v>
      </c>
      <c r="B15" s="9">
        <v>2.87</v>
      </c>
    </row>
    <row r="16" spans="1:2" ht="15.75" x14ac:dyDescent="0.25">
      <c r="A16" s="16"/>
      <c r="B16" s="9"/>
    </row>
    <row r="17" spans="1:2" ht="15.75" x14ac:dyDescent="0.25">
      <c r="A17" s="4" t="s">
        <v>8</v>
      </c>
      <c r="B17" s="11">
        <f>SUM(B9:B15)</f>
        <v>3875.87</v>
      </c>
    </row>
    <row r="18" spans="1:2" ht="15.75" x14ac:dyDescent="0.25">
      <c r="A18" s="5"/>
      <c r="B18" s="10"/>
    </row>
    <row r="19" spans="1:2" ht="15.75" x14ac:dyDescent="0.25">
      <c r="A19" s="4" t="s">
        <v>9</v>
      </c>
      <c r="B19" s="12">
        <f>SUM(B5+B17)</f>
        <v>9306.6899999999987</v>
      </c>
    </row>
    <row r="20" spans="1:2" ht="15.75" x14ac:dyDescent="0.25">
      <c r="A20" s="2"/>
      <c r="B20" s="7"/>
    </row>
    <row r="21" spans="1:2" ht="15.75" x14ac:dyDescent="0.25">
      <c r="A21" s="4" t="s">
        <v>10</v>
      </c>
      <c r="B21" s="7"/>
    </row>
    <row r="22" spans="1:2" ht="15.75" x14ac:dyDescent="0.25">
      <c r="A22" s="2" t="s">
        <v>199</v>
      </c>
      <c r="B22" s="8"/>
    </row>
    <row r="23" spans="1:2" ht="15.75" x14ac:dyDescent="0.25">
      <c r="A23" s="2" t="s">
        <v>201</v>
      </c>
      <c r="B23" s="8">
        <v>120</v>
      </c>
    </row>
    <row r="24" spans="1:2" ht="15.75" x14ac:dyDescent="0.25">
      <c r="A24" s="2" t="s">
        <v>200</v>
      </c>
      <c r="B24" s="8">
        <v>14.31</v>
      </c>
    </row>
    <row r="25" spans="1:2" ht="15.75" x14ac:dyDescent="0.25">
      <c r="A25" s="2" t="s">
        <v>206</v>
      </c>
      <c r="B25" s="8">
        <v>1149.93</v>
      </c>
    </row>
    <row r="26" spans="1:2" ht="15.75" x14ac:dyDescent="0.25">
      <c r="A26" s="2" t="s">
        <v>202</v>
      </c>
      <c r="B26" s="8">
        <v>99</v>
      </c>
    </row>
    <row r="27" spans="1:2" ht="15.75" x14ac:dyDescent="0.25">
      <c r="A27" s="2" t="s">
        <v>203</v>
      </c>
      <c r="B27" s="8">
        <v>330.9</v>
      </c>
    </row>
    <row r="28" spans="1:2" ht="15.75" x14ac:dyDescent="0.25">
      <c r="A28" s="2" t="s">
        <v>204</v>
      </c>
      <c r="B28" s="8">
        <v>1310</v>
      </c>
    </row>
    <row r="29" spans="1:2" ht="15.75" x14ac:dyDescent="0.25">
      <c r="A29" s="2" t="s">
        <v>205</v>
      </c>
      <c r="B29" s="8">
        <v>330.2</v>
      </c>
    </row>
    <row r="30" spans="1:2" ht="15.75" x14ac:dyDescent="0.25">
      <c r="A30" s="2"/>
      <c r="B30" s="8"/>
    </row>
    <row r="31" spans="1:2" ht="15.75" x14ac:dyDescent="0.25">
      <c r="A31" s="2"/>
      <c r="B31" s="8"/>
    </row>
    <row r="32" spans="1:2" ht="15.75" x14ac:dyDescent="0.25">
      <c r="A32" s="2" t="s">
        <v>194</v>
      </c>
      <c r="B32" s="8">
        <v>51.23</v>
      </c>
    </row>
    <row r="33" spans="1:2" ht="15.75" x14ac:dyDescent="0.25">
      <c r="A33" s="2"/>
      <c r="B33" s="8"/>
    </row>
    <row r="34" spans="1:2" ht="15.75" x14ac:dyDescent="0.25">
      <c r="A34" s="27" t="s">
        <v>11</v>
      </c>
      <c r="B34" s="18">
        <f>SUM(B22:B32)</f>
        <v>3405.5699999999997</v>
      </c>
    </row>
    <row r="35" spans="1:2" ht="15.75" x14ac:dyDescent="0.25">
      <c r="A35" s="2"/>
      <c r="B35" s="7"/>
    </row>
    <row r="36" spans="1:2" ht="15.75" x14ac:dyDescent="0.25">
      <c r="A36" s="4" t="s">
        <v>12</v>
      </c>
      <c r="B36" s="14">
        <f>+B19-B34</f>
        <v>5901.119999999999</v>
      </c>
    </row>
    <row r="37" spans="1:2" ht="15.75" x14ac:dyDescent="0.25">
      <c r="A37" s="2"/>
      <c r="B37" s="7"/>
    </row>
    <row r="38" spans="1:2" ht="15.75" x14ac:dyDescent="0.25">
      <c r="A38" s="2"/>
      <c r="B38" s="7"/>
    </row>
    <row r="39" spans="1:2" ht="15.75" x14ac:dyDescent="0.25">
      <c r="A39" s="2" t="s">
        <v>184</v>
      </c>
      <c r="B39" s="8">
        <v>7097.16</v>
      </c>
    </row>
    <row r="40" spans="1:2" ht="15.75" x14ac:dyDescent="0.25">
      <c r="A40" s="2" t="s">
        <v>185</v>
      </c>
      <c r="B40" s="8">
        <v>5804.09</v>
      </c>
    </row>
    <row r="41" spans="1:2" ht="16.5" thickBot="1" x14ac:dyDescent="0.3">
      <c r="A41" s="2" t="s">
        <v>76</v>
      </c>
      <c r="B41" s="29">
        <f>+B36</f>
        <v>5901.119999999999</v>
      </c>
    </row>
    <row r="42" spans="1:2" ht="15.75" x14ac:dyDescent="0.25">
      <c r="A42" s="1" t="s">
        <v>75</v>
      </c>
      <c r="B42" s="30">
        <f>SUM(B39:B41)</f>
        <v>18802.37</v>
      </c>
    </row>
    <row r="47" spans="1:2" ht="21.75" customHeight="1" x14ac:dyDescent="0.25">
      <c r="A47" s="66" t="s">
        <v>0</v>
      </c>
      <c r="B47" s="66"/>
    </row>
    <row r="48" spans="1:2" ht="20.25" x14ac:dyDescent="0.25">
      <c r="A48" s="66" t="s">
        <v>1</v>
      </c>
      <c r="B48" s="66"/>
    </row>
    <row r="49" spans="1:2" ht="20.25" x14ac:dyDescent="0.25">
      <c r="A49" s="67">
        <v>42401</v>
      </c>
      <c r="B49" s="67"/>
    </row>
    <row r="51" spans="1:2" ht="15.75" x14ac:dyDescent="0.25">
      <c r="A51" s="4" t="s">
        <v>3</v>
      </c>
      <c r="B51" s="59">
        <v>5901.12</v>
      </c>
    </row>
    <row r="52" spans="1:2" x14ac:dyDescent="0.25">
      <c r="B52" s="60"/>
    </row>
    <row r="53" spans="1:2" ht="15.75" x14ac:dyDescent="0.25">
      <c r="A53" s="4" t="s">
        <v>4</v>
      </c>
      <c r="B53" s="60"/>
    </row>
    <row r="54" spans="1:2" x14ac:dyDescent="0.25">
      <c r="B54" s="60"/>
    </row>
    <row r="55" spans="1:2" ht="15.75" x14ac:dyDescent="0.25">
      <c r="A55" s="22" t="s">
        <v>192</v>
      </c>
      <c r="B55" s="60">
        <v>1600</v>
      </c>
    </row>
    <row r="56" spans="1:2" ht="15.75" x14ac:dyDescent="0.25">
      <c r="A56" s="22" t="s">
        <v>99</v>
      </c>
      <c r="B56" s="60">
        <v>400</v>
      </c>
    </row>
    <row r="57" spans="1:2" ht="15.75" x14ac:dyDescent="0.25">
      <c r="A57" s="16" t="s">
        <v>167</v>
      </c>
      <c r="B57" s="60">
        <v>750</v>
      </c>
    </row>
    <row r="58" spans="1:2" ht="15.75" x14ac:dyDescent="0.25">
      <c r="A58" s="16" t="s">
        <v>147</v>
      </c>
      <c r="B58" s="60">
        <v>165</v>
      </c>
    </row>
    <row r="59" spans="1:2" ht="15.75" x14ac:dyDescent="0.25">
      <c r="A59" s="16" t="s">
        <v>148</v>
      </c>
      <c r="B59" s="60">
        <v>60</v>
      </c>
    </row>
    <row r="60" spans="1:2" ht="15.75" x14ac:dyDescent="0.25">
      <c r="A60" s="16" t="s">
        <v>77</v>
      </c>
      <c r="B60" s="60">
        <v>32</v>
      </c>
    </row>
    <row r="61" spans="1:2" ht="15.75" x14ac:dyDescent="0.25">
      <c r="A61" s="16" t="s">
        <v>168</v>
      </c>
      <c r="B61" s="60">
        <v>0</v>
      </c>
    </row>
    <row r="62" spans="1:2" ht="15.75" x14ac:dyDescent="0.25">
      <c r="A62" s="16" t="s">
        <v>212</v>
      </c>
      <c r="B62" s="65" t="s">
        <v>212</v>
      </c>
    </row>
    <row r="63" spans="1:2" ht="15.75" x14ac:dyDescent="0.25">
      <c r="A63" s="16"/>
      <c r="B63" s="60"/>
    </row>
    <row r="64" spans="1:2" ht="15.75" x14ac:dyDescent="0.25">
      <c r="A64" s="4" t="s">
        <v>8</v>
      </c>
      <c r="B64" s="62">
        <f>SUM(B55:B62)</f>
        <v>3007</v>
      </c>
    </row>
    <row r="65" spans="1:2" ht="15.75" x14ac:dyDescent="0.25">
      <c r="A65" s="5"/>
      <c r="B65" s="60"/>
    </row>
    <row r="66" spans="1:2" ht="15.75" x14ac:dyDescent="0.25">
      <c r="A66" s="4" t="s">
        <v>9</v>
      </c>
      <c r="B66" s="61">
        <f>+B51+B64</f>
        <v>8908.119999999999</v>
      </c>
    </row>
    <row r="67" spans="1:2" x14ac:dyDescent="0.25">
      <c r="B67" s="60"/>
    </row>
    <row r="68" spans="1:2" ht="15.75" x14ac:dyDescent="0.25">
      <c r="A68" s="4" t="s">
        <v>10</v>
      </c>
      <c r="B68" s="60"/>
    </row>
    <row r="69" spans="1:2" x14ac:dyDescent="0.25">
      <c r="B69" s="60"/>
    </row>
    <row r="70" spans="1:2" ht="15.75" x14ac:dyDescent="0.25">
      <c r="A70" s="2" t="s">
        <v>194</v>
      </c>
      <c r="B70" s="60">
        <v>58.57</v>
      </c>
    </row>
    <row r="71" spans="1:2" ht="15.75" x14ac:dyDescent="0.25">
      <c r="A71" s="2" t="s">
        <v>207</v>
      </c>
      <c r="B71" s="60">
        <v>859.95</v>
      </c>
    </row>
    <row r="72" spans="1:2" ht="15.75" x14ac:dyDescent="0.25">
      <c r="A72" s="2" t="s">
        <v>208</v>
      </c>
      <c r="B72" s="60">
        <v>179.99</v>
      </c>
    </row>
    <row r="73" spans="1:2" x14ac:dyDescent="0.25">
      <c r="B73" s="60"/>
    </row>
    <row r="74" spans="1:2" ht="15.75" x14ac:dyDescent="0.25">
      <c r="A74" s="27" t="s">
        <v>11</v>
      </c>
      <c r="B74" s="62">
        <f>SUM(B70:B72)</f>
        <v>1098.5100000000002</v>
      </c>
    </row>
    <row r="75" spans="1:2" x14ac:dyDescent="0.25">
      <c r="B75" s="60"/>
    </row>
    <row r="76" spans="1:2" ht="15.75" x14ac:dyDescent="0.25">
      <c r="A76" s="4" t="s">
        <v>12</v>
      </c>
      <c r="B76" s="61">
        <f>+B66-B74</f>
        <v>7809.6099999999988</v>
      </c>
    </row>
    <row r="77" spans="1:2" x14ac:dyDescent="0.25">
      <c r="B77" s="60"/>
    </row>
    <row r="78" spans="1:2" ht="15.75" x14ac:dyDescent="0.25">
      <c r="A78" s="2" t="s">
        <v>184</v>
      </c>
      <c r="B78" s="8">
        <v>7097.16</v>
      </c>
    </row>
    <row r="79" spans="1:2" ht="15.75" x14ac:dyDescent="0.25">
      <c r="A79" s="2" t="s">
        <v>185</v>
      </c>
      <c r="B79" s="8">
        <v>5804.09</v>
      </c>
    </row>
    <row r="80" spans="1:2" ht="15.75" x14ac:dyDescent="0.25">
      <c r="A80" s="2" t="s">
        <v>76</v>
      </c>
      <c r="B80" s="62">
        <f>B76</f>
        <v>7809.6099999999988</v>
      </c>
    </row>
    <row r="81" spans="1:2" ht="15.75" x14ac:dyDescent="0.25">
      <c r="A81" s="1" t="s">
        <v>75</v>
      </c>
      <c r="B81" s="60">
        <f>SUM(B78:B80)</f>
        <v>20710.86</v>
      </c>
    </row>
    <row r="82" spans="1:2" x14ac:dyDescent="0.25">
      <c r="B82" s="58"/>
    </row>
    <row r="83" spans="1:2" x14ac:dyDescent="0.25">
      <c r="B83" s="58"/>
    </row>
    <row r="84" spans="1:2" x14ac:dyDescent="0.25">
      <c r="B84" s="58"/>
    </row>
    <row r="85" spans="1:2" x14ac:dyDescent="0.25">
      <c r="B85" s="58"/>
    </row>
    <row r="86" spans="1:2" ht="20.25" x14ac:dyDescent="0.25">
      <c r="A86" s="66" t="s">
        <v>0</v>
      </c>
      <c r="B86" s="66"/>
    </row>
    <row r="87" spans="1:2" ht="20.25" x14ac:dyDescent="0.25">
      <c r="A87" s="66" t="s">
        <v>1</v>
      </c>
      <c r="B87" s="66"/>
    </row>
    <row r="88" spans="1:2" ht="20.25" x14ac:dyDescent="0.25">
      <c r="A88" s="67">
        <v>42430</v>
      </c>
      <c r="B88" s="67"/>
    </row>
    <row r="89" spans="1:2" x14ac:dyDescent="0.25">
      <c r="B89" s="58"/>
    </row>
    <row r="90" spans="1:2" ht="15.75" x14ac:dyDescent="0.25">
      <c r="A90" s="4" t="s">
        <v>3</v>
      </c>
      <c r="B90" s="63">
        <v>7809.61</v>
      </c>
    </row>
    <row r="92" spans="1:2" ht="15.75" x14ac:dyDescent="0.25">
      <c r="A92" s="4" t="s">
        <v>4</v>
      </c>
    </row>
    <row r="94" spans="1:2" ht="15.75" x14ac:dyDescent="0.25">
      <c r="A94" s="22" t="s">
        <v>192</v>
      </c>
      <c r="B94" s="64">
        <v>670</v>
      </c>
    </row>
    <row r="95" spans="1:2" ht="15.75" x14ac:dyDescent="0.25">
      <c r="A95" s="22" t="s">
        <v>99</v>
      </c>
      <c r="B95" s="64">
        <v>280</v>
      </c>
    </row>
    <row r="96" spans="1:2" ht="15.75" x14ac:dyDescent="0.25">
      <c r="A96" s="16" t="s">
        <v>167</v>
      </c>
      <c r="B96" s="64"/>
    </row>
    <row r="97" spans="1:2" ht="15.75" x14ac:dyDescent="0.25">
      <c r="A97" s="16" t="s">
        <v>147</v>
      </c>
      <c r="B97" s="64">
        <v>235</v>
      </c>
    </row>
    <row r="98" spans="1:2" ht="15.75" x14ac:dyDescent="0.25">
      <c r="A98" s="16" t="s">
        <v>213</v>
      </c>
      <c r="B98" s="64">
        <v>340</v>
      </c>
    </row>
    <row r="99" spans="1:2" ht="15.75" x14ac:dyDescent="0.25">
      <c r="A99" s="16" t="s">
        <v>77</v>
      </c>
      <c r="B99" s="64">
        <v>20</v>
      </c>
    </row>
    <row r="100" spans="1:2" ht="15.75" x14ac:dyDescent="0.25">
      <c r="A100" s="16" t="s">
        <v>168</v>
      </c>
      <c r="B100" s="64"/>
    </row>
    <row r="101" spans="1:2" ht="15.75" x14ac:dyDescent="0.25">
      <c r="A101" s="16"/>
    </row>
    <row r="102" spans="1:2" ht="15.75" x14ac:dyDescent="0.25">
      <c r="A102" s="4" t="s">
        <v>8</v>
      </c>
      <c r="B102" s="62">
        <f>SUM(B94:B100)</f>
        <v>1545</v>
      </c>
    </row>
    <row r="103" spans="1:2" ht="15.75" x14ac:dyDescent="0.25">
      <c r="A103" s="5"/>
    </row>
    <row r="104" spans="1:2" ht="15.75" x14ac:dyDescent="0.25">
      <c r="A104" s="4" t="s">
        <v>9</v>
      </c>
      <c r="B104" s="61">
        <f>+B90+B102</f>
        <v>9354.61</v>
      </c>
    </row>
    <row r="106" spans="1:2" ht="15.75" x14ac:dyDescent="0.25">
      <c r="A106" s="4" t="s">
        <v>10</v>
      </c>
    </row>
    <row r="108" spans="1:2" ht="15.75" x14ac:dyDescent="0.25">
      <c r="A108" s="2" t="s">
        <v>194</v>
      </c>
      <c r="B108" s="64">
        <v>14.9</v>
      </c>
    </row>
    <row r="109" spans="1:2" ht="15.75" x14ac:dyDescent="0.25">
      <c r="A109" s="2" t="s">
        <v>209</v>
      </c>
      <c r="B109" s="64">
        <v>97.13</v>
      </c>
    </row>
    <row r="110" spans="1:2" ht="15.75" x14ac:dyDescent="0.25">
      <c r="A110" s="2" t="s">
        <v>210</v>
      </c>
      <c r="B110" s="64">
        <v>1379.91</v>
      </c>
    </row>
    <row r="112" spans="1:2" ht="15.75" x14ac:dyDescent="0.25">
      <c r="A112" s="27" t="s">
        <v>11</v>
      </c>
      <c r="B112" s="62">
        <f>SUM(B108:B110)</f>
        <v>1491.94</v>
      </c>
    </row>
    <row r="114" spans="1:2" ht="15.75" x14ac:dyDescent="0.25">
      <c r="A114" s="4" t="s">
        <v>12</v>
      </c>
      <c r="B114" s="61">
        <f>+B104-B112</f>
        <v>7862.67</v>
      </c>
    </row>
    <row r="116" spans="1:2" ht="15.75" x14ac:dyDescent="0.25">
      <c r="A116" s="2" t="s">
        <v>184</v>
      </c>
      <c r="B116" s="8">
        <v>7097.16</v>
      </c>
    </row>
    <row r="117" spans="1:2" ht="15.75" x14ac:dyDescent="0.25">
      <c r="A117" s="2" t="s">
        <v>185</v>
      </c>
      <c r="B117" s="8">
        <v>5804.09</v>
      </c>
    </row>
    <row r="118" spans="1:2" ht="15.75" x14ac:dyDescent="0.25">
      <c r="A118" s="2" t="s">
        <v>76</v>
      </c>
      <c r="B118" s="62">
        <f>B114</f>
        <v>7862.67</v>
      </c>
    </row>
    <row r="119" spans="1:2" ht="15.75" x14ac:dyDescent="0.25">
      <c r="A119" s="1" t="s">
        <v>75</v>
      </c>
      <c r="B119" s="60">
        <f>SUM(B116:B118)</f>
        <v>20763.919999999998</v>
      </c>
    </row>
    <row r="130" spans="1:2" ht="20.25" x14ac:dyDescent="0.25">
      <c r="A130" s="66" t="s">
        <v>0</v>
      </c>
      <c r="B130" s="66"/>
    </row>
    <row r="131" spans="1:2" ht="20.25" x14ac:dyDescent="0.25">
      <c r="A131" s="66" t="s">
        <v>1</v>
      </c>
      <c r="B131" s="66"/>
    </row>
    <row r="132" spans="1:2" ht="20.25" x14ac:dyDescent="0.25">
      <c r="A132" s="67">
        <v>42461</v>
      </c>
      <c r="B132" s="67"/>
    </row>
    <row r="134" spans="1:2" ht="15.75" x14ac:dyDescent="0.25">
      <c r="A134" s="4" t="s">
        <v>3</v>
      </c>
      <c r="B134" s="63">
        <v>7862.67</v>
      </c>
    </row>
    <row r="136" spans="1:2" ht="15.75" x14ac:dyDescent="0.25">
      <c r="A136" s="4" t="s">
        <v>4</v>
      </c>
    </row>
    <row r="138" spans="1:2" ht="15.75" x14ac:dyDescent="0.25">
      <c r="A138" s="22" t="s">
        <v>192</v>
      </c>
      <c r="B138" s="64">
        <v>0</v>
      </c>
    </row>
    <row r="139" spans="1:2" ht="15.75" x14ac:dyDescent="0.25">
      <c r="A139" s="22" t="s">
        <v>99</v>
      </c>
      <c r="B139" s="64">
        <v>0</v>
      </c>
    </row>
    <row r="140" spans="1:2" ht="15.75" x14ac:dyDescent="0.25">
      <c r="A140" s="16" t="s">
        <v>167</v>
      </c>
      <c r="B140" s="64">
        <v>0</v>
      </c>
    </row>
    <row r="141" spans="1:2" ht="15.75" x14ac:dyDescent="0.25">
      <c r="A141" s="16" t="s">
        <v>147</v>
      </c>
      <c r="B141" s="64">
        <v>0</v>
      </c>
    </row>
    <row r="142" spans="1:2" ht="15.75" x14ac:dyDescent="0.25">
      <c r="A142" s="16" t="s">
        <v>148</v>
      </c>
      <c r="B142" s="64">
        <v>0</v>
      </c>
    </row>
    <row r="143" spans="1:2" ht="15.75" x14ac:dyDescent="0.25">
      <c r="A143" s="16" t="s">
        <v>77</v>
      </c>
      <c r="B143" s="64">
        <v>0</v>
      </c>
    </row>
    <row r="144" spans="1:2" ht="15.75" x14ac:dyDescent="0.25">
      <c r="A144" s="16" t="s">
        <v>168</v>
      </c>
      <c r="B144" s="64">
        <v>5.16</v>
      </c>
    </row>
    <row r="145" spans="1:2" ht="15.75" x14ac:dyDescent="0.25">
      <c r="A145" s="16"/>
    </row>
    <row r="146" spans="1:2" ht="15.75" x14ac:dyDescent="0.25">
      <c r="A146" s="4" t="s">
        <v>8</v>
      </c>
      <c r="B146" s="62">
        <f>SUM(B138:B144)</f>
        <v>5.16</v>
      </c>
    </row>
    <row r="147" spans="1:2" ht="15.75" x14ac:dyDescent="0.25">
      <c r="A147" s="5"/>
    </row>
    <row r="148" spans="1:2" ht="15.75" x14ac:dyDescent="0.25">
      <c r="A148" s="4" t="s">
        <v>9</v>
      </c>
      <c r="B148" s="61">
        <f>+B134+B146</f>
        <v>7867.83</v>
      </c>
    </row>
    <row r="150" spans="1:2" ht="15.75" x14ac:dyDescent="0.25">
      <c r="A150" s="4" t="s">
        <v>10</v>
      </c>
    </row>
    <row r="152" spans="1:2" ht="15.75" x14ac:dyDescent="0.25">
      <c r="A152" s="2" t="s">
        <v>194</v>
      </c>
      <c r="B152" s="64">
        <v>0</v>
      </c>
    </row>
    <row r="153" spans="1:2" ht="15.75" x14ac:dyDescent="0.25">
      <c r="A153" s="2" t="s">
        <v>209</v>
      </c>
      <c r="B153" s="64">
        <v>0</v>
      </c>
    </row>
    <row r="154" spans="1:2" ht="15.75" x14ac:dyDescent="0.25">
      <c r="A154" s="2" t="s">
        <v>211</v>
      </c>
      <c r="B154" s="64">
        <v>224.99</v>
      </c>
    </row>
    <row r="156" spans="1:2" ht="15.75" x14ac:dyDescent="0.25">
      <c r="A156" s="27" t="s">
        <v>11</v>
      </c>
      <c r="B156" s="62">
        <f>SUM(B152:B154)</f>
        <v>224.99</v>
      </c>
    </row>
    <row r="158" spans="1:2" ht="15.75" x14ac:dyDescent="0.25">
      <c r="A158" s="4" t="s">
        <v>12</v>
      </c>
      <c r="B158" s="61">
        <f>+B148-B156</f>
        <v>7642.84</v>
      </c>
    </row>
    <row r="160" spans="1:2" ht="15.75" x14ac:dyDescent="0.25">
      <c r="A160" s="2" t="s">
        <v>184</v>
      </c>
      <c r="B160" s="8">
        <v>7097.16</v>
      </c>
    </row>
    <row r="161" spans="1:2" ht="15.75" x14ac:dyDescent="0.25">
      <c r="A161" s="2" t="s">
        <v>185</v>
      </c>
      <c r="B161" s="8">
        <v>5804.09</v>
      </c>
    </row>
    <row r="162" spans="1:2" ht="15.75" x14ac:dyDescent="0.25">
      <c r="A162" s="2" t="s">
        <v>76</v>
      </c>
      <c r="B162" s="62">
        <f>B158</f>
        <v>7642.84</v>
      </c>
    </row>
    <row r="163" spans="1:2" ht="15.75" x14ac:dyDescent="0.25">
      <c r="A163" s="1" t="s">
        <v>75</v>
      </c>
      <c r="B163" s="60">
        <f>SUM(B160:B162)</f>
        <v>20544.09</v>
      </c>
    </row>
  </sheetData>
  <mergeCells count="12">
    <mergeCell ref="A49:B49"/>
    <mergeCell ref="A1:B1"/>
    <mergeCell ref="A2:B2"/>
    <mergeCell ref="A3:B3"/>
    <mergeCell ref="A47:B47"/>
    <mergeCell ref="A48:B48"/>
    <mergeCell ref="A130:B130"/>
    <mergeCell ref="A131:B131"/>
    <mergeCell ref="A132:B132"/>
    <mergeCell ref="A86:B86"/>
    <mergeCell ref="A87:B87"/>
    <mergeCell ref="A88:B88"/>
  </mergeCells>
  <pageMargins left="0.7" right="0.7" top="0.75" bottom="0.75" header="0.3" footer="0.3"/>
  <rowBreaks count="1" manualBreakCount="1">
    <brk id="8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2013</vt:lpstr>
      <vt:lpstr>2014</vt:lpstr>
      <vt:lpstr>2015</vt:lpstr>
      <vt:lpstr>2016</vt:lpstr>
      <vt:lpstr>Chart1</vt:lpstr>
      <vt:lpstr>'2015'!Print_Area</vt:lpstr>
    </vt:vector>
  </TitlesOfParts>
  <Company>Buffalo Rock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Tamela Selmar</dc:creator>
  <cp:lastModifiedBy>MAX</cp:lastModifiedBy>
  <cp:lastPrinted>2016-03-29T15:06:58Z</cp:lastPrinted>
  <dcterms:created xsi:type="dcterms:W3CDTF">2013-09-05T14:08:12Z</dcterms:created>
  <dcterms:modified xsi:type="dcterms:W3CDTF">2016-04-06T19:03:29Z</dcterms:modified>
</cp:coreProperties>
</file>